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Maluch+\"/>
    </mc:Choice>
  </mc:AlternateContent>
  <xr:revisionPtr revIDLastSave="0" documentId="8_{51E579AA-FBDF-4A18-AFCD-2A1781E725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UCHOME" sheetId="3" r:id="rId1"/>
  </sheets>
  <calcPr calcId="191029"/>
</workbook>
</file>

<file path=xl/calcChain.xml><?xml version="1.0" encoding="utf-8"?>
<calcChain xmlns="http://schemas.openxmlformats.org/spreadsheetml/2006/main">
  <c r="I29" i="3" l="1"/>
  <c r="I17" i="3" l="1"/>
  <c r="I28" i="3" l="1"/>
  <c r="I26" i="3"/>
  <c r="I25" i="3"/>
  <c r="I24" i="3"/>
  <c r="I23" i="3"/>
  <c r="I22" i="3"/>
  <c r="I21" i="3"/>
  <c r="I20" i="3"/>
  <c r="I19" i="3"/>
  <c r="I18" i="3"/>
  <c r="I16" i="3"/>
  <c r="I15" i="3"/>
  <c r="I14" i="3"/>
  <c r="I13" i="3"/>
  <c r="I12" i="3"/>
  <c r="I10" i="3"/>
  <c r="I9" i="3"/>
  <c r="I8" i="3"/>
  <c r="I7" i="3"/>
  <c r="I6" i="3"/>
  <c r="I5" i="3"/>
  <c r="I4" i="3"/>
  <c r="I30" i="3" l="1"/>
</calcChain>
</file>

<file path=xl/sharedStrings.xml><?xml version="1.0" encoding="utf-8"?>
<sst xmlns="http://schemas.openxmlformats.org/spreadsheetml/2006/main" count="144" uniqueCount="80">
  <si>
    <t>Oznaczenie w projekcie</t>
  </si>
  <si>
    <t>Wyszczególnienie</t>
  </si>
  <si>
    <t>Zdjęcie</t>
  </si>
  <si>
    <t>Ilość</t>
  </si>
  <si>
    <t>Typ</t>
  </si>
  <si>
    <t>Producent</t>
  </si>
  <si>
    <t>komentarz projektanta</t>
  </si>
  <si>
    <t>Uwagi inwestora</t>
  </si>
  <si>
    <t>ilość</t>
  </si>
  <si>
    <t>np.Moje bambino</t>
  </si>
  <si>
    <t>https://mojebambino.pl/1117706/Stol-Flexi-kwadratowy-60-x-60-buk-z-4-krzeslami-Filipek-bukowymi-rozm.-2/ZEST5682?_gl=1*10rd352*_up*MQ..&amp;gclid=CjwKCAjw5qC2BhB8EiwAvqa41pzWPmRtUYP431ExtzudiNQkv3kV73zPr55Zu2rFd69FOpCYDfi7jhoCJxkQAvD_BwE</t>
  </si>
  <si>
    <t>https://mojebambino.pl/1126063/Lozeczko-Spioszek-z-materacem/855421</t>
  </si>
  <si>
    <t>https://mojebambino.pl/1107474/Quadro-zestaw-98-90-st.-klonowa-skrzynia/SET6159</t>
  </si>
  <si>
    <t>https://mojebambino.pl/1121138/Quadro-zestaw-197/G100N748</t>
  </si>
  <si>
    <t>https://mojebambino.pl/1108101/Quadro-szafka-laweczka-3/G100N217</t>
  </si>
  <si>
    <t>https://mojebambino.pl/1107604/Quadro-szafka-domek/G100N170</t>
  </si>
  <si>
    <t>https://mojebambino.pl/1109259/Szatnia-Kameleon-6-zestaw-4/G100N469</t>
  </si>
  <si>
    <t>https://mojebambino.pl/1109294/Szatnia-Kameleon-3-zestaw-4/G100N476</t>
  </si>
  <si>
    <t>pomieszczenie 08</t>
  </si>
  <si>
    <t>pomieszczenia 17, 20</t>
  </si>
  <si>
    <t>pomieszczenie 02</t>
  </si>
  <si>
    <t>https://mojebambino.pl/7238/Siedzisko-Modern-Plus-duze/046077?c=6678</t>
  </si>
  <si>
    <t>Siedzisko Modern Plus duże</t>
  </si>
  <si>
    <t>Szatnia Kameleon 3 - zestaw 4, klonowa skrzynia, wymiary: 64 x 50 x 134 cm</t>
  </si>
  <si>
    <t>Szatnia Kameleon 6 - zestaw 4, klonowa skrzynia, wymiary: 126 x 50 x 134 cm</t>
  </si>
  <si>
    <t>Quadro - zestaw 98, 90 st., klonowa skrzynia, wymiary: 115,6 x 41,5 x 165,4 cm</t>
  </si>
  <si>
    <t>Łóżeczko Śpioszek z materacem, wymiary: 63 x 136 x 15 cm</t>
  </si>
  <si>
    <t>Quadro - zestaw 197 - klonowa skrzynia, wymiary: 104 x 48 x 105,4 cm</t>
  </si>
  <si>
    <t>Quadro - szafka-domek - szara, kolor klonowy,  wymiary: 130 x 60 x 173,5 cm</t>
  </si>
  <si>
    <t>Quadro - zestaw 197 - klonowa skrzynia, kolor klonowy,  wymiary: 116,8 x 41,5 x 30,7 cm</t>
  </si>
  <si>
    <t>Quadro - zestaw 221 - klonowa skrzynia wymiary: 79,2 x 41,5 x 201 cm</t>
  </si>
  <si>
    <t>https://mojebambino.pl/1128139/Quadro-zestaw-221-klonowa-skrzynia/SET6482</t>
  </si>
  <si>
    <t>2szt</t>
  </si>
  <si>
    <t>P(rys. A-DW01)</t>
  </si>
  <si>
    <t>https://mojebambino.pl/1123197/Sterylizator-do-butelek-i-smoczkow/853004?_gl=1*8pvief*_up*MQ..&amp;gclid=Cj0KCQjwpP63BhDYARIsAOQkATb5h_ujRxtg60Oscfw_71WTZVa0Z4sMn833CyxISJCoUYqhrmkGFwoaAqXTEALw_wcB</t>
  </si>
  <si>
    <t>Sterylizator do butelek i smoczków (Elektryczny, jeden mieści 5 
butelek, firmy Canpol)</t>
  </si>
  <si>
    <t>np.Moje bambino, Canpol</t>
  </si>
  <si>
    <t>Tablica korkowa w aluminiowej ramie 100 x 150 szara</t>
  </si>
  <si>
    <t>https://mojebambino.pl/1120885/Tablica-korkowa-w-aluminiowej-ramie-100-x-150-szara/044123?_gl=1*gg0no*_up*MQ..&amp;gclid=Cj0KCQjwpP63BhDYARIsAOQkATb5h_ujRxtg60Oscfw_71WTZVa0Z4sMn833CyxISJCoUYqhrmkGFwoaAqXTEALw_wcB</t>
  </si>
  <si>
    <t>Basen 1,5 x 1,5 m, wys. 45 cm</t>
  </si>
  <si>
    <t>https://mojebambino.pl/12698/Basen-1-5-x-1-5-m-wys.-45-cm/101823?_gl=1*1mthkrk*_up*MQ..&amp;gclid=Cj0KCQjwpP63BhDYARIsAOQkATb5h_ujRxtg60Oscfw_71WTZVa0Z4sMn833CyxISJCoUYqhrmkGFwoaAqXTEALw_wcB</t>
  </si>
  <si>
    <t>https://mojebambino.pl/1123226/Zabawki-dla-maluchow-12/ZEST6010?_gl=1*1oig6qi*_up*MQ..&amp;gclid=Cj0KCQjwpP63BhDYARIsAOQkATb5h_ujRxtg60Oscfw_71WTZVa0Z4sMn833CyxISJCoUYqhrmkGFwoaAqXTEALw_wcB</t>
  </si>
  <si>
    <t>Komplet pościeli z wypełnieniem - szary (2 komplety (zmiany) pościeli 
na łóżeczka dla dzieci 
starszych)</t>
  </si>
  <si>
    <t>https://mojebambino.pl/1117474/Komplet-poscieli-z-wypelnieniem-szary/134032</t>
  </si>
  <si>
    <t>Śpiworek malucha  (2 komplety (zmiany)  dla dzieci 
młodszych)</t>
  </si>
  <si>
    <t>Stół Flexi kwadratowy 60 x 60 buk z 4 krzesłami Filipek bukowymi, rozm. 1, buk (dla dzieci 
starszych)</t>
  </si>
  <si>
    <t>Stół Flexi kwadratowy 60 x 60 buk z 4 krzesłami Filipek bukowymi, rozm. 0, buk (dla dzieci 
młoszych)</t>
  </si>
  <si>
    <t>Przewijak z materacem i pojemnikami płytkimi</t>
  </si>
  <si>
    <t>np. Moje Bambino</t>
  </si>
  <si>
    <t>https://mojebambino.pl/1123223/Przewijak-z-materacem-i-pojemnikami-plytkimi/ZEST6001?_gl=1*7st5gf*_up*MQ..&amp;gclid=CjwKCAjw5qC2BhB8EiwAvqa41pzWPmRtUYP431ExtzudiNQkv3kV73zPr55Zu2rFd69FOpCYDfi7jhoCJxkQAvD_BwE</t>
  </si>
  <si>
    <t>Nocnik Kaczuszka niebieski (dla chłopczyków)</t>
  </si>
  <si>
    <t>https://mojebambino.pl/9600/Nocnik-Kaczuszka-niebieski/078008?c=1367</t>
  </si>
  <si>
    <t>https://mojebambino.pl/9599/Nocnik-Kaczuszka-rozowy/078007?c=1367</t>
  </si>
  <si>
    <t>Nocnik Kaczuszka różowyi (dla dziewczynek)</t>
  </si>
  <si>
    <t>https://mojebambino.pl/1126218/Regal-na-12-nocnikow/855654</t>
  </si>
  <si>
    <t>pomieszczenia 19, 22</t>
  </si>
  <si>
    <t>Dywan okrągły zielony w kółka, śr. 2 m (dla młodszej grupy)</t>
  </si>
  <si>
    <t>Gra z figurami (dla starszej grupy)</t>
  </si>
  <si>
    <t>https://mojebambino.pl/9266/Gra-z-figurami/070002</t>
  </si>
  <si>
    <t>Głośnik mobilny MEDIA-TECH Boombox Radio FM Czarny</t>
  </si>
  <si>
    <t>https://www.mediaexpert.pl/telewizory-i-rtv/hi-fi-audio/glosniki-mobilne/glosnik-bezprzewodowy-media-tech-boombox-czarny?gad_source=1&amp;gclid=EAIaIQobChMIkb-Dyuz7iAMViD4GAB0HsgjvEAQYASABEgLa9_D_BwE</t>
  </si>
  <si>
    <t>pomieszczenia 17</t>
  </si>
  <si>
    <t>pomieszczenie 20</t>
  </si>
  <si>
    <t>pomieszczenie 17</t>
  </si>
  <si>
    <t>Zabawki/pomoce 
dydaktyczne (Zabawki dla maluchów 12+, Na wyposażenie Sali dla starszej grupy. W 
tym: klocki, puzzle, 
samochody, lalki, układanki, 
tunele, itp.)</t>
  </si>
  <si>
    <t>Umiejętności poznawcze malucha - zestaw EDU, Na wyposażenie Sali dla młodszej grupy.</t>
  </si>
  <si>
    <t>https://mojebambino.pl/1121813/Umiejetnosci-poznawcze-malucha-zestaw-EDU/457136?_gl=1*1ecrloz*_up*MQ..&amp;gclid=Cj0KCQjwpP63BhDYARIsAOQkATb5h_ujRxtg60Oscfw_71WTZVa0Z4sMn833CyxISJCoUYqhrmkGFwoaAqXTEALw_wcB</t>
  </si>
  <si>
    <t>pomieszczenia 20</t>
  </si>
  <si>
    <t>Uwaga : Zamawiający zgadza się na zastosowanie innych elementów niż przyjęte w opisie zamówienia pod warunkiem zastosowania kompletnych systemów o parametrach nie gorszych niż przyjęte w opisie zamówienia. Podane w SIWZ gotowe wyroby, urządzenia oraz wyposażenie z podaniem nazwy producenta stanowią wyłącznie przykład i mają na celu jedynie określenie parametrów i cech produktów wymienionych, z zachowaniem jej wymogów w zakresie parametrów technicznych i jakości. Ciężar udowodnienia zachowania parametrów wymaganych przez zamawiającego leży po stronie Wykonawcy.</t>
  </si>
  <si>
    <t>cena (zł)</t>
  </si>
  <si>
    <t>https://mojebambino.pl/1117470/Spiworek-malucha/134028</t>
  </si>
  <si>
    <t>https://mojebambino.pl/8409/Dywan-okragly-zielony-w-kolka-sr.-2-m/056124</t>
  </si>
  <si>
    <t>SUMA (BRUTTO)</t>
  </si>
  <si>
    <t>pomieszczenie 26</t>
  </si>
  <si>
    <t>np.Hendi</t>
  </si>
  <si>
    <t>Naświetlacz do jaj, HENDI, na 10 jaj, 230V/35W, 422x228x(H)188mm</t>
  </si>
  <si>
    <t>https://hendi.com/pl/naswietlacz-do-jaj-hendi-na-10-jaj-230v-32w-422x228xh188mm-281253?srsltid=AfmBOoqESGYLSdQ9q0ptYUITtiUbKn65Funo1RA88gL1u6VlLEDVPZEf</t>
  </si>
  <si>
    <t>WNĘTRZA - WYPOSAŻENIE RUCHOME - ZABUDOWA I MEBLE</t>
  </si>
  <si>
    <t>ZESTAWIENIE ELEMENTÓW I WYPOSAŻENIA RUCHOMEGO</t>
  </si>
  <si>
    <t>Regał na 12 nocników, wym. 55,5 x 35 x 121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</si>
</sst>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Times New Roman"/>
      <charset val="204"/>
    </font>
    <font>
      <sz val="8.5"/>
      <name val="Arial"/>
      <family val="2"/>
      <charset val="238"/>
    </font>
    <font>
      <b/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b/>
      <sz val="8.5"/>
      <name val="Arial"/>
      <family val="2"/>
      <charset val="238"/>
    </font>
    <font>
      <sz val="8.5"/>
      <color theme="1"/>
      <name val="Arial"/>
      <family val="2"/>
      <charset val="238"/>
    </font>
    <font>
      <u/>
      <sz val="10"/>
      <color theme="10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E0E0E0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7"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8" fillId="0" borderId="1" xfId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9" fillId="0" borderId="0" xfId="0" applyFont="1" applyAlignment="1">
      <alignment vertical="top" wrapText="1"/>
    </xf>
    <xf numFmtId="0" fontId="3" fillId="0" borderId="7" xfId="0" applyFont="1" applyBorder="1" applyAlignment="1">
      <alignment vertical="top" wrapText="1"/>
    </xf>
    <xf numFmtId="2" fontId="3" fillId="0" borderId="8" xfId="0" applyNumberFormat="1" applyFont="1" applyBorder="1" applyAlignment="1">
      <alignment vertical="top"/>
    </xf>
    <xf numFmtId="0" fontId="0" fillId="0" borderId="0" xfId="0" applyAlignment="1">
      <alignment horizontal="center" vertical="top" wrapText="1"/>
    </xf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6" fillId="0" borderId="5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png"/><Relationship Id="rId16" Type="http://schemas.openxmlformats.org/officeDocument/2006/relationships/image" Target="../media/image16.JP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png"/><Relationship Id="rId28" Type="http://schemas.openxmlformats.org/officeDocument/2006/relationships/image" Target="../media/image28.JP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29</xdr:row>
      <xdr:rowOff>0</xdr:rowOff>
    </xdr:from>
    <xdr:to>
      <xdr:col>5</xdr:col>
      <xdr:colOff>304800</xdr:colOff>
      <xdr:row>29</xdr:row>
      <xdr:rowOff>302399</xdr:rowOff>
    </xdr:to>
    <xdr:sp macro="" textlink="">
      <xdr:nvSpPr>
        <xdr:cNvPr id="2059" name="Gxm-QrgUQdpdlM:" descr="Znalezione obrazy dla zapytania gniazdo rj45 ospel">
          <a:extLst>
            <a:ext uri="{FF2B5EF4-FFF2-40B4-BE49-F238E27FC236}">
              <a16:creationId xmlns:a16="http://schemas.microsoft.com/office/drawing/2014/main" id="{00000000-0008-0000-0100-00000B080000}"/>
            </a:ext>
          </a:extLst>
        </xdr:cNvPr>
        <xdr:cNvSpPr>
          <a:spLocks noChangeAspect="1" noChangeArrowheads="1"/>
        </xdr:cNvSpPr>
      </xdr:nvSpPr>
      <xdr:spPr bwMode="auto">
        <a:xfrm>
          <a:off x="6419850" y="55978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304800</xdr:colOff>
      <xdr:row>29</xdr:row>
      <xdr:rowOff>302399</xdr:rowOff>
    </xdr:to>
    <xdr:sp macro="" textlink="">
      <xdr:nvSpPr>
        <xdr:cNvPr id="2061" name="vxNgLqfNecoAOM:" descr="Znalezione obrazy dla zapytania gniazdo rtv ospel">
          <a:extLst>
            <a:ext uri="{FF2B5EF4-FFF2-40B4-BE49-F238E27FC236}">
              <a16:creationId xmlns:a16="http://schemas.microsoft.com/office/drawing/2014/main" id="{00000000-0008-0000-0100-00000D080000}"/>
            </a:ext>
          </a:extLst>
        </xdr:cNvPr>
        <xdr:cNvSpPr>
          <a:spLocks noChangeAspect="1" noChangeArrowheads="1"/>
        </xdr:cNvSpPr>
      </xdr:nvSpPr>
      <xdr:spPr bwMode="auto">
        <a:xfrm>
          <a:off x="6419850" y="54073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304800</xdr:colOff>
      <xdr:row>29</xdr:row>
      <xdr:rowOff>304800</xdr:rowOff>
    </xdr:to>
    <xdr:sp macro="" textlink="">
      <xdr:nvSpPr>
        <xdr:cNvPr id="2076" name="3_5OwO-ORyA4kM:" descr="Znalezione obrazy dla zapytania AMETYST NEW LED 4000LM PC E IP65 840">
          <a:extLst>
            <a:ext uri="{FF2B5EF4-FFF2-40B4-BE49-F238E27FC236}">
              <a16:creationId xmlns:a16="http://schemas.microsoft.com/office/drawing/2014/main" id="{00000000-0008-0000-0100-00001C080000}"/>
            </a:ext>
          </a:extLst>
        </xdr:cNvPr>
        <xdr:cNvSpPr>
          <a:spLocks noChangeAspect="1" noChangeArrowheads="1"/>
        </xdr:cNvSpPr>
      </xdr:nvSpPr>
      <xdr:spPr bwMode="auto">
        <a:xfrm>
          <a:off x="6419850" y="10258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304800</xdr:colOff>
      <xdr:row>29</xdr:row>
      <xdr:rowOff>304800</xdr:rowOff>
    </xdr:to>
    <xdr:sp macro="" textlink="">
      <xdr:nvSpPr>
        <xdr:cNvPr id="2080" name="vi-XlZOzYpjZkM:" descr="Znalezione obrazy dla zapytania OPRAWA AWARYJNA LV2O 3W 1h AT SE">
          <a:extLst>
            <a:ext uri="{FF2B5EF4-FFF2-40B4-BE49-F238E27FC236}">
              <a16:creationId xmlns:a16="http://schemas.microsoft.com/office/drawing/2014/main" id="{00000000-0008-0000-0100-000020080000}"/>
            </a:ext>
          </a:extLst>
        </xdr:cNvPr>
        <xdr:cNvSpPr>
          <a:spLocks noChangeAspect="1" noChangeArrowheads="1"/>
        </xdr:cNvSpPr>
      </xdr:nvSpPr>
      <xdr:spPr bwMode="auto">
        <a:xfrm>
          <a:off x="6419850" y="15973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278237</xdr:colOff>
      <xdr:row>28</xdr:row>
      <xdr:rowOff>0</xdr:rowOff>
    </xdr:from>
    <xdr:to>
      <xdr:col>5</xdr:col>
      <xdr:colOff>1893792</xdr:colOff>
      <xdr:row>28</xdr:row>
      <xdr:rowOff>1615555</xdr:rowOff>
    </xdr:to>
    <xdr:pic>
      <xdr:nvPicPr>
        <xdr:cNvPr id="46" name="Obraz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9208" y="58421919"/>
          <a:ext cx="1615555" cy="1615555"/>
        </a:xfrm>
        <a:prstGeom prst="rect">
          <a:avLst/>
        </a:prstGeom>
      </xdr:spPr>
    </xdr:pic>
    <xdr:clientData/>
  </xdr:twoCellAnchor>
  <xdr:oneCellAnchor>
    <xdr:from>
      <xdr:col>4</xdr:col>
      <xdr:colOff>734784</xdr:colOff>
      <xdr:row>2</xdr:row>
      <xdr:rowOff>0</xdr:rowOff>
    </xdr:from>
    <xdr:ext cx="1578429" cy="1578429"/>
    <xdr:sp macro="" textlink="">
      <xdr:nvSpPr>
        <xdr:cNvPr id="75" name="AutoShape 1" descr="https://www.swisskrono.pl/var/kronopol/storage/images/hpl-nowy/kolekcja/drewnopodobne/d3055-pr-dab-rustykalny-0/463486-1-pol-PL/D3055-PR-Dab-rustykalny-0_decor_big.jpg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6422570" y="17825356"/>
          <a:ext cx="1578429" cy="1578429"/>
        </a:xfrm>
        <a:prstGeom prst="rect">
          <a:avLst/>
        </a:prstGeom>
        <a:noFill/>
      </xdr:spPr>
    </xdr:sp>
    <xdr:clientData/>
  </xdr:oneCellAnchor>
  <xdr:oneCellAnchor>
    <xdr:from>
      <xdr:col>5</xdr:col>
      <xdr:colOff>512905</xdr:colOff>
      <xdr:row>7</xdr:row>
      <xdr:rowOff>421822</xdr:rowOff>
    </xdr:from>
    <xdr:ext cx="1088570" cy="1088570"/>
    <xdr:pic>
      <xdr:nvPicPr>
        <xdr:cNvPr id="115" name="Obraz 114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3876" y="32918881"/>
          <a:ext cx="1088570" cy="1088570"/>
        </a:xfrm>
        <a:prstGeom prst="rect">
          <a:avLst/>
        </a:prstGeom>
      </xdr:spPr>
    </xdr:pic>
    <xdr:clientData/>
  </xdr:oneCellAnchor>
  <xdr:oneCellAnchor>
    <xdr:from>
      <xdr:col>5</xdr:col>
      <xdr:colOff>597970</xdr:colOff>
      <xdr:row>12</xdr:row>
      <xdr:rowOff>421822</xdr:rowOff>
    </xdr:from>
    <xdr:ext cx="918439" cy="1088570"/>
    <xdr:pic>
      <xdr:nvPicPr>
        <xdr:cNvPr id="116" name="Obraz 115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8941" y="33580028"/>
          <a:ext cx="918439" cy="1088570"/>
        </a:xfrm>
        <a:prstGeom prst="rect">
          <a:avLst/>
        </a:prstGeom>
      </xdr:spPr>
    </xdr:pic>
    <xdr:clientData/>
  </xdr:oneCellAnchor>
  <xdr:oneCellAnchor>
    <xdr:from>
      <xdr:col>5</xdr:col>
      <xdr:colOff>457201</xdr:colOff>
      <xdr:row>13</xdr:row>
      <xdr:rowOff>421822</xdr:rowOff>
    </xdr:from>
    <xdr:ext cx="1199977" cy="1088570"/>
    <xdr:pic>
      <xdr:nvPicPr>
        <xdr:cNvPr id="117" name="Obraz 11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8172" y="35518646"/>
          <a:ext cx="1199977" cy="1088570"/>
        </a:xfrm>
        <a:prstGeom prst="rect">
          <a:avLst/>
        </a:prstGeom>
      </xdr:spPr>
    </xdr:pic>
    <xdr:clientData/>
  </xdr:oneCellAnchor>
  <xdr:oneCellAnchor>
    <xdr:from>
      <xdr:col>5</xdr:col>
      <xdr:colOff>409164</xdr:colOff>
      <xdr:row>14</xdr:row>
      <xdr:rowOff>421822</xdr:rowOff>
    </xdr:from>
    <xdr:ext cx="1296052" cy="1088570"/>
    <xdr:pic>
      <xdr:nvPicPr>
        <xdr:cNvPr id="118" name="Obraz 117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0135" y="37457263"/>
          <a:ext cx="1296052" cy="1088570"/>
        </a:xfrm>
        <a:prstGeom prst="rect">
          <a:avLst/>
        </a:prstGeom>
      </xdr:spPr>
    </xdr:pic>
    <xdr:clientData/>
  </xdr:oneCellAnchor>
  <xdr:oneCellAnchor>
    <xdr:from>
      <xdr:col>5</xdr:col>
      <xdr:colOff>409365</xdr:colOff>
      <xdr:row>15</xdr:row>
      <xdr:rowOff>421822</xdr:rowOff>
    </xdr:from>
    <xdr:ext cx="1295650" cy="1088570"/>
    <xdr:pic>
      <xdr:nvPicPr>
        <xdr:cNvPr id="119" name="Obraz 118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0336" y="39395881"/>
          <a:ext cx="1295650" cy="1088570"/>
        </a:xfrm>
        <a:prstGeom prst="rect">
          <a:avLst/>
        </a:prstGeom>
      </xdr:spPr>
    </xdr:pic>
    <xdr:clientData/>
  </xdr:oneCellAnchor>
  <xdr:oneCellAnchor>
    <xdr:from>
      <xdr:col>5</xdr:col>
      <xdr:colOff>512905</xdr:colOff>
      <xdr:row>23</xdr:row>
      <xdr:rowOff>421822</xdr:rowOff>
    </xdr:from>
    <xdr:ext cx="1088570" cy="1088570"/>
    <xdr:pic>
      <xdr:nvPicPr>
        <xdr:cNvPr id="120" name="Obraz 119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5476" y="67668322"/>
          <a:ext cx="1088570" cy="1088570"/>
        </a:xfrm>
        <a:prstGeom prst="rect">
          <a:avLst/>
        </a:prstGeom>
      </xdr:spPr>
    </xdr:pic>
    <xdr:clientData/>
  </xdr:oneCellAnchor>
  <xdr:oneCellAnchor>
    <xdr:from>
      <xdr:col>5</xdr:col>
      <xdr:colOff>377345</xdr:colOff>
      <xdr:row>24</xdr:row>
      <xdr:rowOff>325720</xdr:rowOff>
    </xdr:from>
    <xdr:ext cx="1415596" cy="1442407"/>
    <xdr:pic>
      <xdr:nvPicPr>
        <xdr:cNvPr id="122" name="Obraz 121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8316" y="45115632"/>
          <a:ext cx="1415596" cy="1442407"/>
        </a:xfrm>
        <a:prstGeom prst="rect">
          <a:avLst/>
        </a:prstGeom>
      </xdr:spPr>
    </xdr:pic>
    <xdr:clientData/>
  </xdr:oneCellAnchor>
  <xdr:oneCellAnchor>
    <xdr:from>
      <xdr:col>5</xdr:col>
      <xdr:colOff>411291</xdr:colOff>
      <xdr:row>25</xdr:row>
      <xdr:rowOff>325720</xdr:rowOff>
    </xdr:from>
    <xdr:ext cx="1347703" cy="1442407"/>
    <xdr:pic>
      <xdr:nvPicPr>
        <xdr:cNvPr id="8340" name="Obraz 8339">
          <a:extLst>
            <a:ext uri="{FF2B5EF4-FFF2-40B4-BE49-F238E27FC236}">
              <a16:creationId xmlns:a16="http://schemas.microsoft.com/office/drawing/2014/main" id="{00000000-0008-0000-0100-000094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2262" y="47054249"/>
          <a:ext cx="1347703" cy="1442407"/>
        </a:xfrm>
        <a:prstGeom prst="rect">
          <a:avLst/>
        </a:prstGeom>
      </xdr:spPr>
    </xdr:pic>
    <xdr:clientData/>
  </xdr:oneCellAnchor>
  <xdr:oneCellAnchor>
    <xdr:from>
      <xdr:col>5</xdr:col>
      <xdr:colOff>304727</xdr:colOff>
      <xdr:row>27</xdr:row>
      <xdr:rowOff>414618</xdr:rowOff>
    </xdr:from>
    <xdr:ext cx="1523409" cy="1150562"/>
    <xdr:pic>
      <xdr:nvPicPr>
        <xdr:cNvPr id="97" name="Obraz 9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5698" y="54897618"/>
          <a:ext cx="1523409" cy="1150562"/>
        </a:xfrm>
        <a:prstGeom prst="rect">
          <a:avLst/>
        </a:prstGeom>
      </xdr:spPr>
    </xdr:pic>
    <xdr:clientData/>
  </xdr:oneCellAnchor>
  <xdr:oneCellAnchor>
    <xdr:from>
      <xdr:col>5</xdr:col>
      <xdr:colOff>491150</xdr:colOff>
      <xdr:row>28</xdr:row>
      <xdr:rowOff>0</xdr:rowOff>
    </xdr:from>
    <xdr:ext cx="1150562" cy="1150562"/>
    <xdr:pic>
      <xdr:nvPicPr>
        <xdr:cNvPr id="101" name="Obraz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12121" y="56836236"/>
          <a:ext cx="1150562" cy="1150562"/>
        </a:xfrm>
        <a:prstGeom prst="rect">
          <a:avLst/>
        </a:prstGeom>
      </xdr:spPr>
    </xdr:pic>
    <xdr:clientData/>
  </xdr:oneCellAnchor>
  <xdr:oneCellAnchor>
    <xdr:from>
      <xdr:col>5</xdr:col>
      <xdr:colOff>491150</xdr:colOff>
      <xdr:row>28</xdr:row>
      <xdr:rowOff>0</xdr:rowOff>
    </xdr:from>
    <xdr:ext cx="1150562" cy="1150562"/>
    <xdr:pic>
      <xdr:nvPicPr>
        <xdr:cNvPr id="102" name="Obraz 10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12121" y="58774853"/>
          <a:ext cx="1150562" cy="1150562"/>
        </a:xfrm>
        <a:prstGeom prst="rect">
          <a:avLst/>
        </a:prstGeom>
      </xdr:spPr>
    </xdr:pic>
    <xdr:clientData/>
  </xdr:oneCellAnchor>
  <xdr:oneCellAnchor>
    <xdr:from>
      <xdr:col>5</xdr:col>
      <xdr:colOff>597970</xdr:colOff>
      <xdr:row>11</xdr:row>
      <xdr:rowOff>440385</xdr:rowOff>
    </xdr:from>
    <xdr:ext cx="918439" cy="1051444"/>
    <xdr:pic>
      <xdr:nvPicPr>
        <xdr:cNvPr id="129" name="Obraz 128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8941" y="30326473"/>
          <a:ext cx="918439" cy="1051444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28</xdr:row>
      <xdr:rowOff>0</xdr:rowOff>
    </xdr:from>
    <xdr:ext cx="304800" cy="304800"/>
    <xdr:sp macro="" textlink="">
      <xdr:nvSpPr>
        <xdr:cNvPr id="4255" name="3_5OwO-ORyA4kM:" descr="Znalezione obrazy dla zapytania AMETYST NEW LED 4000LM PC E IP65 840">
          <a:extLst>
            <a:ext uri="{FF2B5EF4-FFF2-40B4-BE49-F238E27FC236}">
              <a16:creationId xmlns:a16="http://schemas.microsoft.com/office/drawing/2014/main" id="{00000000-0008-0000-0100-00009F100000}"/>
            </a:ext>
          </a:extLst>
        </xdr:cNvPr>
        <xdr:cNvSpPr>
          <a:spLocks noChangeAspect="1" noChangeArrowheads="1"/>
        </xdr:cNvSpPr>
      </xdr:nvSpPr>
      <xdr:spPr bwMode="auto">
        <a:xfrm>
          <a:off x="6420971" y="867335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04800"/>
    <xdr:sp macro="" textlink="">
      <xdr:nvSpPr>
        <xdr:cNvPr id="4257" name="3_5OwO-ORyA4kM:" descr="Znalezione obrazy dla zapytania AMETYST NEW LED 4000LM PC E IP65 840">
          <a:extLst>
            <a:ext uri="{FF2B5EF4-FFF2-40B4-BE49-F238E27FC236}">
              <a16:creationId xmlns:a16="http://schemas.microsoft.com/office/drawing/2014/main" id="{00000000-0008-0000-0100-0000A1100000}"/>
            </a:ext>
          </a:extLst>
        </xdr:cNvPr>
        <xdr:cNvSpPr>
          <a:spLocks noChangeAspect="1" noChangeArrowheads="1"/>
        </xdr:cNvSpPr>
      </xdr:nvSpPr>
      <xdr:spPr bwMode="auto">
        <a:xfrm>
          <a:off x="6420971" y="9161929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04800"/>
    <xdr:sp macro="" textlink="">
      <xdr:nvSpPr>
        <xdr:cNvPr id="4259" name="3_5OwO-ORyA4kM:" descr="Znalezione obrazy dla zapytania AMETYST NEW LED 4000LM PC E IP65 840">
          <a:extLst>
            <a:ext uri="{FF2B5EF4-FFF2-40B4-BE49-F238E27FC236}">
              <a16:creationId xmlns:a16="http://schemas.microsoft.com/office/drawing/2014/main" id="{00000000-0008-0000-0100-0000A3100000}"/>
            </a:ext>
          </a:extLst>
        </xdr:cNvPr>
        <xdr:cNvSpPr>
          <a:spLocks noChangeAspect="1" noChangeArrowheads="1"/>
        </xdr:cNvSpPr>
      </xdr:nvSpPr>
      <xdr:spPr bwMode="auto">
        <a:xfrm>
          <a:off x="6420971" y="9430870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04800"/>
    <xdr:sp macro="" textlink="">
      <xdr:nvSpPr>
        <xdr:cNvPr id="4261" name="3_5OwO-ORyA4kM:" descr="Znalezione obrazy dla zapytania AMETYST NEW LED 4000LM PC E IP65 840">
          <a:extLst>
            <a:ext uri="{FF2B5EF4-FFF2-40B4-BE49-F238E27FC236}">
              <a16:creationId xmlns:a16="http://schemas.microsoft.com/office/drawing/2014/main" id="{00000000-0008-0000-0100-0000A5100000}"/>
            </a:ext>
          </a:extLst>
        </xdr:cNvPr>
        <xdr:cNvSpPr>
          <a:spLocks noChangeAspect="1" noChangeArrowheads="1"/>
        </xdr:cNvSpPr>
      </xdr:nvSpPr>
      <xdr:spPr bwMode="auto">
        <a:xfrm>
          <a:off x="6420971" y="9686364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04800"/>
    <xdr:sp macro="" textlink="">
      <xdr:nvSpPr>
        <xdr:cNvPr id="4263" name="3_5OwO-ORyA4kM:" descr="Znalezione obrazy dla zapytania AMETYST NEW LED 4000LM PC E IP65 840">
          <a:extLst>
            <a:ext uri="{FF2B5EF4-FFF2-40B4-BE49-F238E27FC236}">
              <a16:creationId xmlns:a16="http://schemas.microsoft.com/office/drawing/2014/main" id="{00000000-0008-0000-0100-0000A7100000}"/>
            </a:ext>
          </a:extLst>
        </xdr:cNvPr>
        <xdr:cNvSpPr>
          <a:spLocks noChangeAspect="1" noChangeArrowheads="1"/>
        </xdr:cNvSpPr>
      </xdr:nvSpPr>
      <xdr:spPr bwMode="auto">
        <a:xfrm>
          <a:off x="6420971" y="9941858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04800"/>
    <xdr:sp macro="" textlink="">
      <xdr:nvSpPr>
        <xdr:cNvPr id="4265" name="3_5OwO-ORyA4kM:" descr="Znalezione obrazy dla zapytania AMETYST NEW LED 4000LM PC E IP65 840">
          <a:extLst>
            <a:ext uri="{FF2B5EF4-FFF2-40B4-BE49-F238E27FC236}">
              <a16:creationId xmlns:a16="http://schemas.microsoft.com/office/drawing/2014/main" id="{00000000-0008-0000-0100-0000A9100000}"/>
            </a:ext>
          </a:extLst>
        </xdr:cNvPr>
        <xdr:cNvSpPr>
          <a:spLocks noChangeAspect="1" noChangeArrowheads="1"/>
        </xdr:cNvSpPr>
      </xdr:nvSpPr>
      <xdr:spPr bwMode="auto">
        <a:xfrm>
          <a:off x="6420971" y="1019735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04800"/>
    <xdr:sp macro="" textlink="">
      <xdr:nvSpPr>
        <xdr:cNvPr id="4267" name="3_5OwO-ORyA4kM:" descr="Znalezione obrazy dla zapytania AMETYST NEW LED 4000LM PC E IP65 840">
          <a:extLst>
            <a:ext uri="{FF2B5EF4-FFF2-40B4-BE49-F238E27FC236}">
              <a16:creationId xmlns:a16="http://schemas.microsoft.com/office/drawing/2014/main" id="{00000000-0008-0000-0100-0000AB100000}"/>
            </a:ext>
          </a:extLst>
        </xdr:cNvPr>
        <xdr:cNvSpPr>
          <a:spLocks noChangeAspect="1" noChangeArrowheads="1"/>
        </xdr:cNvSpPr>
      </xdr:nvSpPr>
      <xdr:spPr bwMode="auto">
        <a:xfrm>
          <a:off x="6420971" y="1045284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04800"/>
    <xdr:sp macro="" textlink="">
      <xdr:nvSpPr>
        <xdr:cNvPr id="4269" name="3_5OwO-ORyA4kM:" descr="Znalezione obrazy dla zapytania AMETYST NEW LED 4000LM PC E IP65 840">
          <a:extLst>
            <a:ext uri="{FF2B5EF4-FFF2-40B4-BE49-F238E27FC236}">
              <a16:creationId xmlns:a16="http://schemas.microsoft.com/office/drawing/2014/main" id="{00000000-0008-0000-0100-0000AD100000}"/>
            </a:ext>
          </a:extLst>
        </xdr:cNvPr>
        <xdr:cNvSpPr>
          <a:spLocks noChangeAspect="1" noChangeArrowheads="1"/>
        </xdr:cNvSpPr>
      </xdr:nvSpPr>
      <xdr:spPr bwMode="auto">
        <a:xfrm>
          <a:off x="6420971" y="1070834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04800"/>
    <xdr:sp macro="" textlink="">
      <xdr:nvSpPr>
        <xdr:cNvPr id="4271" name="3_5OwO-ORyA4kM:" descr="Znalezione obrazy dla zapytania AMETYST NEW LED 4000LM PC E IP65 840">
          <a:extLst>
            <a:ext uri="{FF2B5EF4-FFF2-40B4-BE49-F238E27FC236}">
              <a16:creationId xmlns:a16="http://schemas.microsoft.com/office/drawing/2014/main" id="{00000000-0008-0000-0100-0000AF100000}"/>
            </a:ext>
          </a:extLst>
        </xdr:cNvPr>
        <xdr:cNvSpPr>
          <a:spLocks noChangeAspect="1" noChangeArrowheads="1"/>
        </xdr:cNvSpPr>
      </xdr:nvSpPr>
      <xdr:spPr bwMode="auto">
        <a:xfrm>
          <a:off x="6420971" y="1096383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04800"/>
    <xdr:sp macro="" textlink="">
      <xdr:nvSpPr>
        <xdr:cNvPr id="4273" name="3_5OwO-ORyA4kM:" descr="Znalezione obrazy dla zapytania AMETYST NEW LED 4000LM PC E IP65 840">
          <a:extLst>
            <a:ext uri="{FF2B5EF4-FFF2-40B4-BE49-F238E27FC236}">
              <a16:creationId xmlns:a16="http://schemas.microsoft.com/office/drawing/2014/main" id="{00000000-0008-0000-0100-0000B1100000}"/>
            </a:ext>
          </a:extLst>
        </xdr:cNvPr>
        <xdr:cNvSpPr>
          <a:spLocks noChangeAspect="1" noChangeArrowheads="1"/>
        </xdr:cNvSpPr>
      </xdr:nvSpPr>
      <xdr:spPr bwMode="auto">
        <a:xfrm>
          <a:off x="6420971" y="11219329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04800"/>
    <xdr:sp macro="" textlink="">
      <xdr:nvSpPr>
        <xdr:cNvPr id="4275" name="3_5OwO-ORyA4kM:" descr="Znalezione obrazy dla zapytania AMETYST NEW LED 4000LM PC E IP65 840">
          <a:extLst>
            <a:ext uri="{FF2B5EF4-FFF2-40B4-BE49-F238E27FC236}">
              <a16:creationId xmlns:a16="http://schemas.microsoft.com/office/drawing/2014/main" id="{00000000-0008-0000-0100-0000B3100000}"/>
            </a:ext>
          </a:extLst>
        </xdr:cNvPr>
        <xdr:cNvSpPr>
          <a:spLocks noChangeAspect="1" noChangeArrowheads="1"/>
        </xdr:cNvSpPr>
      </xdr:nvSpPr>
      <xdr:spPr bwMode="auto">
        <a:xfrm>
          <a:off x="6420971" y="11474823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04800"/>
    <xdr:sp macro="" textlink="">
      <xdr:nvSpPr>
        <xdr:cNvPr id="4277" name="3_5OwO-ORyA4kM:" descr="Znalezione obrazy dla zapytania AMETYST NEW LED 4000LM PC E IP65 840">
          <a:extLst>
            <a:ext uri="{FF2B5EF4-FFF2-40B4-BE49-F238E27FC236}">
              <a16:creationId xmlns:a16="http://schemas.microsoft.com/office/drawing/2014/main" id="{00000000-0008-0000-0100-0000B5100000}"/>
            </a:ext>
          </a:extLst>
        </xdr:cNvPr>
        <xdr:cNvSpPr>
          <a:spLocks noChangeAspect="1" noChangeArrowheads="1"/>
        </xdr:cNvSpPr>
      </xdr:nvSpPr>
      <xdr:spPr bwMode="auto">
        <a:xfrm>
          <a:off x="6420971" y="11730317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04800"/>
    <xdr:sp macro="" textlink="">
      <xdr:nvSpPr>
        <xdr:cNvPr id="4279" name="3_5OwO-ORyA4kM:" descr="Znalezione obrazy dla zapytania AMETYST NEW LED 4000LM PC E IP65 840">
          <a:extLst>
            <a:ext uri="{FF2B5EF4-FFF2-40B4-BE49-F238E27FC236}">
              <a16:creationId xmlns:a16="http://schemas.microsoft.com/office/drawing/2014/main" id="{00000000-0008-0000-0100-0000B7100000}"/>
            </a:ext>
          </a:extLst>
        </xdr:cNvPr>
        <xdr:cNvSpPr>
          <a:spLocks noChangeAspect="1" noChangeArrowheads="1"/>
        </xdr:cNvSpPr>
      </xdr:nvSpPr>
      <xdr:spPr bwMode="auto">
        <a:xfrm>
          <a:off x="6420971" y="1198581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04800"/>
    <xdr:sp macro="" textlink="">
      <xdr:nvSpPr>
        <xdr:cNvPr id="4281" name="3_5OwO-ORyA4kM:" descr="Znalezione obrazy dla zapytania AMETYST NEW LED 4000LM PC E IP65 840">
          <a:extLst>
            <a:ext uri="{FF2B5EF4-FFF2-40B4-BE49-F238E27FC236}">
              <a16:creationId xmlns:a16="http://schemas.microsoft.com/office/drawing/2014/main" id="{00000000-0008-0000-0100-0000B9100000}"/>
            </a:ext>
          </a:extLst>
        </xdr:cNvPr>
        <xdr:cNvSpPr>
          <a:spLocks noChangeAspect="1" noChangeArrowheads="1"/>
        </xdr:cNvSpPr>
      </xdr:nvSpPr>
      <xdr:spPr bwMode="auto">
        <a:xfrm>
          <a:off x="6420971" y="12241305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04800"/>
    <xdr:sp macro="" textlink="">
      <xdr:nvSpPr>
        <xdr:cNvPr id="4283" name="3_5OwO-ORyA4kM:" descr="Znalezione obrazy dla zapytania AMETYST NEW LED 4000LM PC E IP65 840">
          <a:extLst>
            <a:ext uri="{FF2B5EF4-FFF2-40B4-BE49-F238E27FC236}">
              <a16:creationId xmlns:a16="http://schemas.microsoft.com/office/drawing/2014/main" id="{00000000-0008-0000-0100-0000BB100000}"/>
            </a:ext>
          </a:extLst>
        </xdr:cNvPr>
        <xdr:cNvSpPr>
          <a:spLocks noChangeAspect="1" noChangeArrowheads="1"/>
        </xdr:cNvSpPr>
      </xdr:nvSpPr>
      <xdr:spPr bwMode="auto">
        <a:xfrm>
          <a:off x="6420971" y="12496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29</xdr:row>
      <xdr:rowOff>0</xdr:rowOff>
    </xdr:from>
    <xdr:ext cx="304800" cy="304800"/>
    <xdr:sp macro="" textlink="">
      <xdr:nvSpPr>
        <xdr:cNvPr id="4285" name="3_5OwO-ORyA4kM:" descr="Znalezione obrazy dla zapytania AMETYST NEW LED 4000LM PC E IP65 840">
          <a:extLst>
            <a:ext uri="{FF2B5EF4-FFF2-40B4-BE49-F238E27FC236}">
              <a16:creationId xmlns:a16="http://schemas.microsoft.com/office/drawing/2014/main" id="{00000000-0008-0000-0100-0000BD100000}"/>
            </a:ext>
          </a:extLst>
        </xdr:cNvPr>
        <xdr:cNvSpPr>
          <a:spLocks noChangeAspect="1" noChangeArrowheads="1"/>
        </xdr:cNvSpPr>
      </xdr:nvSpPr>
      <xdr:spPr bwMode="auto">
        <a:xfrm>
          <a:off x="6420971" y="12752294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29</xdr:row>
      <xdr:rowOff>0</xdr:rowOff>
    </xdr:from>
    <xdr:ext cx="304800" cy="304800"/>
    <xdr:sp macro="" textlink="">
      <xdr:nvSpPr>
        <xdr:cNvPr id="4287" name="3_5OwO-ORyA4kM:" descr="Znalezione obrazy dla zapytania AMETYST NEW LED 4000LM PC E IP65 840">
          <a:extLst>
            <a:ext uri="{FF2B5EF4-FFF2-40B4-BE49-F238E27FC236}">
              <a16:creationId xmlns:a16="http://schemas.microsoft.com/office/drawing/2014/main" id="{00000000-0008-0000-0100-0000BF100000}"/>
            </a:ext>
          </a:extLst>
        </xdr:cNvPr>
        <xdr:cNvSpPr>
          <a:spLocks noChangeAspect="1" noChangeArrowheads="1"/>
        </xdr:cNvSpPr>
      </xdr:nvSpPr>
      <xdr:spPr bwMode="auto">
        <a:xfrm>
          <a:off x="6420971" y="13007788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29</xdr:row>
      <xdr:rowOff>0</xdr:rowOff>
    </xdr:from>
    <xdr:ext cx="304800" cy="304800"/>
    <xdr:sp macro="" textlink="">
      <xdr:nvSpPr>
        <xdr:cNvPr id="4289" name="3_5OwO-ORyA4kM:" descr="Znalezione obrazy dla zapytania AMETYST NEW LED 4000LM PC E IP65 840">
          <a:extLst>
            <a:ext uri="{FF2B5EF4-FFF2-40B4-BE49-F238E27FC236}">
              <a16:creationId xmlns:a16="http://schemas.microsoft.com/office/drawing/2014/main" id="{00000000-0008-0000-0100-0000C1100000}"/>
            </a:ext>
          </a:extLst>
        </xdr:cNvPr>
        <xdr:cNvSpPr>
          <a:spLocks noChangeAspect="1" noChangeArrowheads="1"/>
        </xdr:cNvSpPr>
      </xdr:nvSpPr>
      <xdr:spPr bwMode="auto">
        <a:xfrm>
          <a:off x="6420971" y="12752294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04800"/>
    <xdr:sp macro="" textlink="">
      <xdr:nvSpPr>
        <xdr:cNvPr id="4291" name="3_5OwO-ORyA4kM:" descr="Znalezione obrazy dla zapytania AMETYST NEW LED 4000LM PC E IP65 840">
          <a:extLst>
            <a:ext uri="{FF2B5EF4-FFF2-40B4-BE49-F238E27FC236}">
              <a16:creationId xmlns:a16="http://schemas.microsoft.com/office/drawing/2014/main" id="{00000000-0008-0000-0100-0000C3100000}"/>
            </a:ext>
          </a:extLst>
        </xdr:cNvPr>
        <xdr:cNvSpPr>
          <a:spLocks noChangeAspect="1" noChangeArrowheads="1"/>
        </xdr:cNvSpPr>
      </xdr:nvSpPr>
      <xdr:spPr bwMode="auto">
        <a:xfrm>
          <a:off x="6420971" y="9188823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29</xdr:row>
      <xdr:rowOff>0</xdr:rowOff>
    </xdr:from>
    <xdr:ext cx="304800" cy="304800"/>
    <xdr:sp macro="" textlink="">
      <xdr:nvSpPr>
        <xdr:cNvPr id="4293" name="3_5OwO-ORyA4kM:" descr="Znalezione obrazy dla zapytania AMETYST NEW LED 4000LM PC E IP65 840">
          <a:extLst>
            <a:ext uri="{FF2B5EF4-FFF2-40B4-BE49-F238E27FC236}">
              <a16:creationId xmlns:a16="http://schemas.microsoft.com/office/drawing/2014/main" id="{00000000-0008-0000-0100-0000C5100000}"/>
            </a:ext>
          </a:extLst>
        </xdr:cNvPr>
        <xdr:cNvSpPr>
          <a:spLocks noChangeAspect="1" noChangeArrowheads="1"/>
        </xdr:cNvSpPr>
      </xdr:nvSpPr>
      <xdr:spPr bwMode="auto">
        <a:xfrm>
          <a:off x="6420971" y="13774270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04800"/>
    <xdr:sp macro="" textlink="">
      <xdr:nvSpPr>
        <xdr:cNvPr id="146" name="3_5OwO-ORyA4kM:" descr="Znalezione obrazy dla zapytania AMETYST NEW LED 4000LM PC E IP65 840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6420971" y="960680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04800"/>
    <xdr:sp macro="" textlink="">
      <xdr:nvSpPr>
        <xdr:cNvPr id="148" name="3_5OwO-ORyA4kM:" descr="Znalezione obrazy dla zapytania AMETYST NEW LED 4000LM PC E IP65 840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6420971" y="9095814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04800"/>
    <xdr:sp macro="" textlink="">
      <xdr:nvSpPr>
        <xdr:cNvPr id="150" name="3_5OwO-ORyA4kM:" descr="Znalezione obrazy dla zapytania AMETYST NEW LED 4000LM PC E IP65 840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6420971" y="8332694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04800"/>
    <xdr:sp macro="" textlink="">
      <xdr:nvSpPr>
        <xdr:cNvPr id="152" name="3_5OwO-ORyA4kM:" descr="Znalezione obrazy dla zapytania AMETYST NEW LED 4000LM PC E IP65 840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6420971" y="9620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04800"/>
    <xdr:sp macro="" textlink="">
      <xdr:nvSpPr>
        <xdr:cNvPr id="155" name="3_5OwO-ORyA4kM:" descr="Znalezione obrazy dla zapytania AMETYST NEW LED 4000LM PC E IP65 840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>
          <a:spLocks noChangeAspect="1" noChangeArrowheads="1"/>
        </xdr:cNvSpPr>
      </xdr:nvSpPr>
      <xdr:spPr bwMode="auto">
        <a:xfrm>
          <a:off x="6420971" y="9620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423631</xdr:colOff>
      <xdr:row>5</xdr:row>
      <xdr:rowOff>471792</xdr:rowOff>
    </xdr:from>
    <xdr:ext cx="1267118" cy="988630"/>
    <xdr:pic>
      <xdr:nvPicPr>
        <xdr:cNvPr id="160" name="Obraz 159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4602" y="27152998"/>
          <a:ext cx="1267118" cy="988630"/>
        </a:xfrm>
        <a:prstGeom prst="rect">
          <a:avLst/>
        </a:prstGeom>
      </xdr:spPr>
    </xdr:pic>
    <xdr:clientData/>
  </xdr:oneCellAnchor>
  <xdr:oneCellAnchor>
    <xdr:from>
      <xdr:col>5</xdr:col>
      <xdr:colOff>423631</xdr:colOff>
      <xdr:row>6</xdr:row>
      <xdr:rowOff>421822</xdr:rowOff>
    </xdr:from>
    <xdr:ext cx="1267118" cy="1088570"/>
    <xdr:pic>
      <xdr:nvPicPr>
        <xdr:cNvPr id="161" name="Obraz 160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4602" y="30980263"/>
          <a:ext cx="1267118" cy="1088570"/>
        </a:xfrm>
        <a:prstGeom prst="rect">
          <a:avLst/>
        </a:prstGeom>
      </xdr:spPr>
    </xdr:pic>
    <xdr:clientData/>
  </xdr:oneCellAnchor>
  <xdr:oneCellAnchor>
    <xdr:from>
      <xdr:col>5</xdr:col>
      <xdr:colOff>640418</xdr:colOff>
      <xdr:row>10</xdr:row>
      <xdr:rowOff>152400</xdr:rowOff>
    </xdr:from>
    <xdr:ext cx="935033" cy="1625178"/>
    <xdr:pic>
      <xdr:nvPicPr>
        <xdr:cNvPr id="163" name="Obraz 162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9318" y="40462200"/>
          <a:ext cx="935033" cy="1625178"/>
        </a:xfrm>
        <a:prstGeom prst="rect">
          <a:avLst/>
        </a:prstGeom>
      </xdr:spPr>
    </xdr:pic>
    <xdr:clientData/>
  </xdr:oneCellAnchor>
  <xdr:oneCellAnchor>
    <xdr:from>
      <xdr:col>5</xdr:col>
      <xdr:colOff>449367</xdr:colOff>
      <xdr:row>4</xdr:row>
      <xdr:rowOff>421822</xdr:rowOff>
    </xdr:from>
    <xdr:ext cx="1215646" cy="1088570"/>
    <xdr:pic>
      <xdr:nvPicPr>
        <xdr:cNvPr id="165" name="Obraz 164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0338" y="23629204"/>
          <a:ext cx="1215646" cy="1088570"/>
        </a:xfrm>
        <a:prstGeom prst="rect">
          <a:avLst/>
        </a:prstGeom>
      </xdr:spPr>
    </xdr:pic>
    <xdr:clientData/>
  </xdr:oneCellAnchor>
  <xdr:oneCellAnchor>
    <xdr:from>
      <xdr:col>5</xdr:col>
      <xdr:colOff>449367</xdr:colOff>
      <xdr:row>3</xdr:row>
      <xdr:rowOff>421822</xdr:rowOff>
    </xdr:from>
    <xdr:ext cx="1215646" cy="1088570"/>
    <xdr:pic>
      <xdr:nvPicPr>
        <xdr:cNvPr id="167" name="Obraz 16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0338" y="23427498"/>
          <a:ext cx="1215646" cy="1088570"/>
        </a:xfrm>
        <a:prstGeom prst="rect">
          <a:avLst/>
        </a:prstGeom>
      </xdr:spPr>
    </xdr:pic>
    <xdr:clientData/>
  </xdr:oneCellAnchor>
  <xdr:oneCellAnchor>
    <xdr:from>
      <xdr:col>4</xdr:col>
      <xdr:colOff>734784</xdr:colOff>
      <xdr:row>15</xdr:row>
      <xdr:rowOff>149677</xdr:rowOff>
    </xdr:from>
    <xdr:ext cx="1578429" cy="1578429"/>
    <xdr:sp macro="" textlink="">
      <xdr:nvSpPr>
        <xdr:cNvPr id="192" name="AutoShape 1" descr="https://www.swisskrono.pl/var/kronopol/storage/images/hpl-nowy/kolekcja/drewnopodobne/d3055-pr-dab-rustykalny-0/463486-1-pol-PL/D3055-PR-Dab-rustykalny-0_decor_big.jpg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3706584" y="1454602"/>
          <a:ext cx="1578429" cy="1578429"/>
        </a:xfrm>
        <a:prstGeom prst="rect">
          <a:avLst/>
        </a:prstGeom>
        <a:noFill/>
      </xdr:spPr>
    </xdr:sp>
    <xdr:clientData/>
  </xdr:oneCellAnchor>
  <xdr:oneCellAnchor>
    <xdr:from>
      <xdr:col>5</xdr:col>
      <xdr:colOff>582011</xdr:colOff>
      <xdr:row>18</xdr:row>
      <xdr:rowOff>87007</xdr:rowOff>
    </xdr:from>
    <xdr:ext cx="982811" cy="1829855"/>
    <xdr:pic>
      <xdr:nvPicPr>
        <xdr:cNvPr id="197" name="Obraz 19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4582" y="59604650"/>
          <a:ext cx="982811" cy="1829855"/>
        </a:xfrm>
        <a:prstGeom prst="rect">
          <a:avLst/>
        </a:prstGeom>
      </xdr:spPr>
    </xdr:pic>
    <xdr:clientData/>
  </xdr:oneCellAnchor>
  <xdr:oneCellAnchor>
    <xdr:from>
      <xdr:col>5</xdr:col>
      <xdr:colOff>314301</xdr:colOff>
      <xdr:row>19</xdr:row>
      <xdr:rowOff>618238</xdr:rowOff>
    </xdr:from>
    <xdr:ext cx="971427" cy="600485"/>
    <xdr:pic>
      <xdr:nvPicPr>
        <xdr:cNvPr id="198" name="Obraz 197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9526" y="9514588"/>
          <a:ext cx="971427" cy="600485"/>
        </a:xfrm>
        <a:prstGeom prst="rect">
          <a:avLst/>
        </a:prstGeom>
      </xdr:spPr>
    </xdr:pic>
    <xdr:clientData/>
  </xdr:oneCellAnchor>
  <xdr:oneCellAnchor>
    <xdr:from>
      <xdr:col>5</xdr:col>
      <xdr:colOff>173650</xdr:colOff>
      <xdr:row>21</xdr:row>
      <xdr:rowOff>297472</xdr:rowOff>
    </xdr:from>
    <xdr:ext cx="1322711" cy="928168"/>
    <xdr:pic>
      <xdr:nvPicPr>
        <xdr:cNvPr id="199" name="Obraz 198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6221" y="65611758"/>
          <a:ext cx="1322711" cy="928168"/>
        </a:xfrm>
        <a:prstGeom prst="rect">
          <a:avLst/>
        </a:prstGeom>
      </xdr:spPr>
    </xdr:pic>
    <xdr:clientData/>
  </xdr:oneCellAnchor>
  <xdr:oneCellAnchor>
    <xdr:from>
      <xdr:col>5</xdr:col>
      <xdr:colOff>597970</xdr:colOff>
      <xdr:row>8</xdr:row>
      <xdr:rowOff>480893</xdr:rowOff>
    </xdr:from>
    <xdr:ext cx="918439" cy="970426"/>
    <xdr:pic>
      <xdr:nvPicPr>
        <xdr:cNvPr id="200" name="Obraz 199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6870" y="38847593"/>
          <a:ext cx="918439" cy="970426"/>
        </a:xfrm>
        <a:prstGeom prst="rect">
          <a:avLst/>
        </a:prstGeom>
      </xdr:spPr>
    </xdr:pic>
    <xdr:clientData/>
  </xdr:oneCellAnchor>
  <xdr:oneCellAnchor>
    <xdr:from>
      <xdr:col>5</xdr:col>
      <xdr:colOff>597970</xdr:colOff>
      <xdr:row>9</xdr:row>
      <xdr:rowOff>523391</xdr:rowOff>
    </xdr:from>
    <xdr:ext cx="918439" cy="885429"/>
    <xdr:pic>
      <xdr:nvPicPr>
        <xdr:cNvPr id="201" name="Obraz 200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6870" y="40833191"/>
          <a:ext cx="918439" cy="885429"/>
        </a:xfrm>
        <a:prstGeom prst="rect">
          <a:avLst/>
        </a:prstGeom>
      </xdr:spPr>
    </xdr:pic>
    <xdr:clientData/>
  </xdr:oneCellAnchor>
  <xdr:oneCellAnchor>
    <xdr:from>
      <xdr:col>5</xdr:col>
      <xdr:colOff>512905</xdr:colOff>
      <xdr:row>22</xdr:row>
      <xdr:rowOff>421822</xdr:rowOff>
    </xdr:from>
    <xdr:ext cx="1088570" cy="1088570"/>
    <xdr:pic>
      <xdr:nvPicPr>
        <xdr:cNvPr id="203" name="Obraz 202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5476" y="67668322"/>
          <a:ext cx="1088570" cy="1088570"/>
        </a:xfrm>
        <a:prstGeom prst="rect">
          <a:avLst/>
        </a:prstGeom>
      </xdr:spPr>
    </xdr:pic>
    <xdr:clientData/>
  </xdr:oneCellAnchor>
  <xdr:oneCellAnchor>
    <xdr:from>
      <xdr:col>5</xdr:col>
      <xdr:colOff>314301</xdr:colOff>
      <xdr:row>17</xdr:row>
      <xdr:rowOff>563258</xdr:rowOff>
    </xdr:from>
    <xdr:ext cx="971427" cy="710446"/>
    <xdr:pic>
      <xdr:nvPicPr>
        <xdr:cNvPr id="204" name="Obraz 203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6872" y="60080901"/>
          <a:ext cx="971427" cy="710446"/>
        </a:xfrm>
        <a:prstGeom prst="rect">
          <a:avLst/>
        </a:prstGeom>
      </xdr:spPr>
    </xdr:pic>
    <xdr:clientData/>
  </xdr:oneCellAnchor>
  <xdr:oneCellAnchor>
    <xdr:from>
      <xdr:col>5</xdr:col>
      <xdr:colOff>173650</xdr:colOff>
      <xdr:row>20</xdr:row>
      <xdr:rowOff>237238</xdr:rowOff>
    </xdr:from>
    <xdr:ext cx="1322711" cy="1048637"/>
    <xdr:pic>
      <xdr:nvPicPr>
        <xdr:cNvPr id="205" name="Obraz 204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6221" y="65551524"/>
          <a:ext cx="1322711" cy="1048637"/>
        </a:xfrm>
        <a:prstGeom prst="rect">
          <a:avLst/>
        </a:prstGeom>
      </xdr:spPr>
    </xdr:pic>
    <xdr:clientData/>
  </xdr:oneCellAnchor>
  <xdr:oneCellAnchor>
    <xdr:from>
      <xdr:col>5</xdr:col>
      <xdr:colOff>314301</xdr:colOff>
      <xdr:row>16</xdr:row>
      <xdr:rowOff>491918</xdr:rowOff>
    </xdr:from>
    <xdr:ext cx="971427" cy="853126"/>
    <xdr:pic>
      <xdr:nvPicPr>
        <xdr:cNvPr id="173" name="Obraz 172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6872" y="58077347"/>
          <a:ext cx="971427" cy="853126"/>
        </a:xfrm>
        <a:prstGeom prst="rect">
          <a:avLst/>
        </a:prstGeom>
      </xdr:spPr>
    </xdr:pic>
    <xdr:clientData/>
  </xdr:oneCellAnchor>
  <xdr:oneCellAnchor>
    <xdr:from>
      <xdr:col>5</xdr:col>
      <xdr:colOff>37783</xdr:colOff>
      <xdr:row>26</xdr:row>
      <xdr:rowOff>489857</xdr:rowOff>
    </xdr:from>
    <xdr:ext cx="1984230" cy="1115785"/>
    <xdr:pic>
      <xdr:nvPicPr>
        <xdr:cNvPr id="174" name="Obraz 173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0354" y="58075286"/>
          <a:ext cx="1984230" cy="1115785"/>
        </a:xfrm>
        <a:prstGeom prst="rect">
          <a:avLst/>
        </a:prstGeom>
      </xdr:spPr>
    </xdr:pic>
    <xdr:clientData/>
  </xdr:oneCellAnchor>
  <xdr:twoCellAnchor editAs="oneCell">
    <xdr:from>
      <xdr:col>5</xdr:col>
      <xdr:colOff>0</xdr:colOff>
      <xdr:row>28</xdr:row>
      <xdr:rowOff>0</xdr:rowOff>
    </xdr:from>
    <xdr:to>
      <xdr:col>5</xdr:col>
      <xdr:colOff>304800</xdr:colOff>
      <xdr:row>28</xdr:row>
      <xdr:rowOff>304800</xdr:rowOff>
    </xdr:to>
    <xdr:sp macro="" textlink="">
      <xdr:nvSpPr>
        <xdr:cNvPr id="181" name="3_5OwO-ORyA4kM:" descr="Znalezione obrazy dla zapytania AMETYST NEW LED 4000LM PC E IP65 840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6419850" y="6879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345382</xdr:colOff>
      <xdr:row>28</xdr:row>
      <xdr:rowOff>212912</xdr:rowOff>
    </xdr:from>
    <xdr:to>
      <xdr:col>5</xdr:col>
      <xdr:colOff>1695276</xdr:colOff>
      <xdr:row>28</xdr:row>
      <xdr:rowOff>1680882</xdr:rowOff>
    </xdr:to>
    <xdr:pic>
      <xdr:nvPicPr>
        <xdr:cNvPr id="182" name="Picture 28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767953" y="51239698"/>
          <a:ext cx="1349894" cy="146797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oneCellAnchor>
    <xdr:from>
      <xdr:col>5</xdr:col>
      <xdr:colOff>0</xdr:colOff>
      <xdr:row>28</xdr:row>
      <xdr:rowOff>0</xdr:rowOff>
    </xdr:from>
    <xdr:ext cx="304800" cy="304800"/>
    <xdr:sp macro="" textlink="">
      <xdr:nvSpPr>
        <xdr:cNvPr id="183" name="3_5OwO-ORyA4kM:" descr="Znalezione obrazy dla zapytania AMETYST NEW LED 4000LM PC E IP65 840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6419850" y="6879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ojebambino.pl/1128139/Quadro-zestaw-221-klonowa-skrzynia/SET6482" TargetMode="External"/><Relationship Id="rId13" Type="http://schemas.openxmlformats.org/officeDocument/2006/relationships/hyperlink" Target="https://mojebambino.pl/1117706/Stol-Flexi-kwadratowy-60-x-60-buk-z-4-krzeslami-Filipek-bukowymi-rozm.-2/ZEST5682?_gl=1*10rd352*_up*MQ..&amp;gclid=CjwKCAjw5qC2BhB8EiwAvqa41pzWPmRtUYP431ExtzudiNQkv3kV73zPr55Zu2rFd69FOpCYDfi7jhoCJxkQAvD_BwE" TargetMode="External"/><Relationship Id="rId18" Type="http://schemas.openxmlformats.org/officeDocument/2006/relationships/hyperlink" Target="https://mojebambino.pl/1121813/Umiejetnosci-poznawcze-malucha-zestaw-EDU/457136?_gl=1*1ecrloz*_up*MQ..&amp;gclid=Cj0KCQjwpP63BhDYARIsAOQkATb5h_ujRxtg60Oscfw_71WTZVa0Z4sMn833CyxISJCoUYqhrmkGFwoaAqXTEALw_wcB" TargetMode="External"/><Relationship Id="rId26" Type="http://schemas.openxmlformats.org/officeDocument/2006/relationships/hyperlink" Target="https://mojebambino.pl/1123223/Przewijak-z-materacem-i-pojemnikami-plytkimi/ZEST6001?_gl=1*7st5gf*_up*MQ..&amp;gclid=CjwKCAjw5qC2BhB8EiwAvqa41pzWPmRtUYP431ExtzudiNQkv3kV73zPr55Zu2rFd69FOpCYDfi7jhoCJxkQAvD_BwE" TargetMode="External"/><Relationship Id="rId3" Type="http://schemas.openxmlformats.org/officeDocument/2006/relationships/hyperlink" Target="https://mojebambino.pl/1121138/Quadro-zestaw-197/G100N748" TargetMode="External"/><Relationship Id="rId21" Type="http://schemas.openxmlformats.org/officeDocument/2006/relationships/hyperlink" Target="https://mojebambino.pl/8409/Dywan-okragly-zielony-w-kolka-sr.-2-m/056124" TargetMode="External"/><Relationship Id="rId7" Type="http://schemas.openxmlformats.org/officeDocument/2006/relationships/hyperlink" Target="https://mojebambino.pl/7238/Siedzisko-Modern-Plus-duze/046077?c=6678" TargetMode="External"/><Relationship Id="rId12" Type="http://schemas.openxmlformats.org/officeDocument/2006/relationships/hyperlink" Target="https://mojebambino.pl/1117706/Stol-Flexi-kwadratowy-60-x-60-buk-z-4-krzeslami-Filipek-bukowymi-rozm.-2/ZEST5682?_gl=1*10rd352*_up*MQ..&amp;gclid=CjwKCAjw5qC2BhB8EiwAvqa41pzWPmRtUYP431ExtzudiNQkv3kV73zPr55Zu2rFd69FOpCYDfi7jhoCJxkQAvD_BwE" TargetMode="External"/><Relationship Id="rId17" Type="http://schemas.openxmlformats.org/officeDocument/2006/relationships/hyperlink" Target="https://mojebambino.pl/12698/Basen-1-5-x-1-5-m-wys.-45-cm/101823?_gl=1*1mthkrk*_up*MQ..&amp;gclid=Cj0KCQjwpP63BhDYARIsAOQkATb5h_ujRxtg60Oscfw_71WTZVa0Z4sMn833CyxISJCoUYqhrmkGFwoaAqXTEALw_wcB" TargetMode="External"/><Relationship Id="rId25" Type="http://schemas.openxmlformats.org/officeDocument/2006/relationships/hyperlink" Target="https://hendi.com/pl/naswietlacz-do-jaj-hendi-na-10-jaj-230v-32w-422x228xh188mm-281253?srsltid=AfmBOoqESGYLSdQ9q0ptYUITtiUbKn65Funo1RA88gL1u6VlLEDVPZEf" TargetMode="External"/><Relationship Id="rId2" Type="http://schemas.openxmlformats.org/officeDocument/2006/relationships/hyperlink" Target="https://mojebambino.pl/1107474/Quadro-zestaw-98-90-st.-klonowa-skrzynia/SET6159" TargetMode="External"/><Relationship Id="rId16" Type="http://schemas.openxmlformats.org/officeDocument/2006/relationships/hyperlink" Target="https://www.mediaexpert.pl/telewizory-i-rtv/hi-fi-audio/glosniki-mobilne/glosnik-bezprzewodowy-media-tech-boombox-czarny?gad_source=1&amp;gclid=EAIaIQobChMIkb-Dyuz7iAMViD4GAB0HsgjvEAQYASABEgLa9_D_BwE" TargetMode="External"/><Relationship Id="rId20" Type="http://schemas.openxmlformats.org/officeDocument/2006/relationships/hyperlink" Target="https://mojebambino.pl/9599/Nocnik-Kaczuszka-rozowy/078007?c=1367" TargetMode="External"/><Relationship Id="rId1" Type="http://schemas.openxmlformats.org/officeDocument/2006/relationships/hyperlink" Target="https://mojebambino.pl/1117470/Spiworek-malucha/134028" TargetMode="External"/><Relationship Id="rId6" Type="http://schemas.openxmlformats.org/officeDocument/2006/relationships/hyperlink" Target="https://mojebambino.pl/1109294/Szatnia-Kameleon-3-zestaw-4/G100N476" TargetMode="External"/><Relationship Id="rId11" Type="http://schemas.openxmlformats.org/officeDocument/2006/relationships/hyperlink" Target="https://mojebambino.pl/1126218/Regal-na-12-nocnikow/855654" TargetMode="External"/><Relationship Id="rId24" Type="http://schemas.openxmlformats.org/officeDocument/2006/relationships/hyperlink" Target="https://mojebambino.pl/1123197/Sterylizator-do-butelek-i-smoczkow/853004?_gl=1*8pvief*_up*MQ..&amp;gclid=Cj0KCQjwpP63BhDYARIsAOQkATb5h_ujRxtg60Oscfw_71WTZVa0Z4sMn833CyxISJCoUYqhrmkGFwoaAqXTEALw_wcB" TargetMode="External"/><Relationship Id="rId5" Type="http://schemas.openxmlformats.org/officeDocument/2006/relationships/hyperlink" Target="https://mojebambino.pl/1107604/Quadro-szafka-domek/G100N170" TargetMode="External"/><Relationship Id="rId15" Type="http://schemas.openxmlformats.org/officeDocument/2006/relationships/hyperlink" Target="https://mojebambino.pl/1109259/Szatnia-Kameleon-6-zestaw-4/G100N469" TargetMode="External"/><Relationship Id="rId23" Type="http://schemas.openxmlformats.org/officeDocument/2006/relationships/hyperlink" Target="https://mojebambino.pl/1123226/Zabawki-dla-maluchow-12/ZEST6010?_gl=1*1oig6qi*_up*MQ..&amp;gclid=Cj0KCQjwpP63BhDYARIsAOQkATb5h_ujRxtg60Oscfw_71WTZVa0Z4sMn833CyxISJCoUYqhrmkGFwoaAqXTEALw_wcB" TargetMode="External"/><Relationship Id="rId28" Type="http://schemas.openxmlformats.org/officeDocument/2006/relationships/drawing" Target="../drawings/drawing1.xml"/><Relationship Id="rId10" Type="http://schemas.openxmlformats.org/officeDocument/2006/relationships/hyperlink" Target="https://mojebambino.pl/1126063/Lozeczko-Spioszek-z-materacem/855421" TargetMode="External"/><Relationship Id="rId19" Type="http://schemas.openxmlformats.org/officeDocument/2006/relationships/hyperlink" Target="https://mojebambino.pl/9600/Nocnik-Kaczuszka-niebieski/078008?c=1367" TargetMode="External"/><Relationship Id="rId4" Type="http://schemas.openxmlformats.org/officeDocument/2006/relationships/hyperlink" Target="https://mojebambino.pl/1108101/Quadro-szafka-laweczka-3/G100N217" TargetMode="External"/><Relationship Id="rId9" Type="http://schemas.openxmlformats.org/officeDocument/2006/relationships/hyperlink" Target="https://mojebambino.pl/1117474/Komplet-poscieli-z-wypelnieniem-szary/134032" TargetMode="External"/><Relationship Id="rId14" Type="http://schemas.openxmlformats.org/officeDocument/2006/relationships/hyperlink" Target="https://mojebambino.pl/9266/Gra-z-figurami/070002" TargetMode="External"/><Relationship Id="rId22" Type="http://schemas.openxmlformats.org/officeDocument/2006/relationships/hyperlink" Target="https://mojebambino.pl/1120885/Tablica-korkowa-w-aluminiowej-ramie-100-x-150-szara/044123?_gl=1*gg0no*_up*MQ..&amp;gclid=Cj0KCQjwpP63BhDYARIsAOQkATb5h_ujRxtg60Oscfw_71WTZVa0Z4sMn833CyxISJCoUYqhrmkGFwoaAqXTEALw_wcB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00"/>
  <sheetViews>
    <sheetView tabSelected="1" zoomScale="70" zoomScaleNormal="70" workbookViewId="0">
      <selection activeCell="E30" sqref="E30"/>
    </sheetView>
  </sheetViews>
  <sheetFormatPr defaultRowHeight="14.25" x14ac:dyDescent="0.2"/>
  <cols>
    <col min="1" max="1" width="17" style="6" customWidth="1"/>
    <col min="2" max="2" width="35.83203125" customWidth="1"/>
    <col min="3" max="3" width="25.33203125" customWidth="1"/>
    <col min="4" max="4" width="21.33203125" customWidth="1"/>
    <col min="5" max="5" width="12.83203125" style="7" customWidth="1"/>
    <col min="6" max="6" width="36.83203125" customWidth="1"/>
    <col min="7" max="7" width="39.1640625" style="4" customWidth="1"/>
    <col min="8" max="8" width="39.1640625" customWidth="1"/>
    <col min="9" max="9" width="18.6640625" style="5" customWidth="1"/>
    <col min="10" max="14" width="9.33203125" style="5"/>
  </cols>
  <sheetData>
    <row r="1" spans="1:9" ht="15.75" customHeight="1" x14ac:dyDescent="0.2">
      <c r="A1" s="22" t="s">
        <v>78</v>
      </c>
      <c r="B1" s="23"/>
      <c r="C1" s="23"/>
      <c r="D1" s="23"/>
      <c r="E1" s="23"/>
      <c r="F1" s="23"/>
      <c r="G1" s="23"/>
      <c r="H1" s="23"/>
      <c r="I1" s="24"/>
    </row>
    <row r="2" spans="1:9" ht="30" x14ac:dyDescent="0.2">
      <c r="A2" s="13" t="s">
        <v>0</v>
      </c>
      <c r="B2" s="2" t="s">
        <v>1</v>
      </c>
      <c r="C2" s="2" t="s">
        <v>4</v>
      </c>
      <c r="D2" s="2" t="s">
        <v>5</v>
      </c>
      <c r="E2" s="2" t="s">
        <v>3</v>
      </c>
      <c r="F2" s="2" t="s">
        <v>2</v>
      </c>
      <c r="G2" s="10" t="s">
        <v>7</v>
      </c>
      <c r="H2" s="10" t="s">
        <v>6</v>
      </c>
      <c r="I2" s="14" t="s">
        <v>69</v>
      </c>
    </row>
    <row r="3" spans="1:9" ht="15.75" customHeight="1" x14ac:dyDescent="0.2">
      <c r="A3" s="25" t="s">
        <v>77</v>
      </c>
      <c r="B3" s="26"/>
      <c r="C3" s="26"/>
      <c r="D3" s="26"/>
      <c r="E3" s="26"/>
      <c r="F3" s="26"/>
      <c r="G3" s="26"/>
      <c r="H3" s="26"/>
      <c r="I3" s="15"/>
    </row>
    <row r="4" spans="1:9" ht="152.25" customHeight="1" x14ac:dyDescent="0.2">
      <c r="A4" s="16" t="s">
        <v>61</v>
      </c>
      <c r="B4" s="3" t="s">
        <v>8</v>
      </c>
      <c r="C4" s="3" t="s">
        <v>45</v>
      </c>
      <c r="D4" s="3" t="s">
        <v>9</v>
      </c>
      <c r="E4" s="8">
        <v>5</v>
      </c>
      <c r="F4" s="1"/>
      <c r="G4" s="11"/>
      <c r="H4" s="12" t="s">
        <v>10</v>
      </c>
      <c r="I4" s="15">
        <f>PRODUCT(1899.4,5)</f>
        <v>9497</v>
      </c>
    </row>
    <row r="5" spans="1:9" ht="152.25" customHeight="1" x14ac:dyDescent="0.2">
      <c r="A5" s="16" t="s">
        <v>67</v>
      </c>
      <c r="B5" s="3" t="s">
        <v>8</v>
      </c>
      <c r="C5" s="3" t="s">
        <v>46</v>
      </c>
      <c r="D5" s="3" t="s">
        <v>9</v>
      </c>
      <c r="E5" s="8">
        <v>5</v>
      </c>
      <c r="F5" s="1"/>
      <c r="G5" s="11"/>
      <c r="H5" s="12" t="s">
        <v>10</v>
      </c>
      <c r="I5" s="15">
        <f>PRODUCT(1899.4,5)</f>
        <v>9497</v>
      </c>
    </row>
    <row r="6" spans="1:9" ht="152.25" customHeight="1" x14ac:dyDescent="0.2">
      <c r="A6" s="16" t="s">
        <v>61</v>
      </c>
      <c r="B6" s="3" t="s">
        <v>8</v>
      </c>
      <c r="C6" s="3" t="s">
        <v>42</v>
      </c>
      <c r="D6" s="3" t="s">
        <v>9</v>
      </c>
      <c r="E6" s="8">
        <v>40</v>
      </c>
      <c r="F6" s="1"/>
      <c r="G6" s="11"/>
      <c r="H6" s="12" t="s">
        <v>43</v>
      </c>
      <c r="I6" s="15">
        <f>PRODUCT(169.6,40)</f>
        <v>6784</v>
      </c>
    </row>
    <row r="7" spans="1:9" ht="152.25" customHeight="1" x14ac:dyDescent="0.2">
      <c r="A7" s="16" t="s">
        <v>61</v>
      </c>
      <c r="B7" s="3" t="s">
        <v>8</v>
      </c>
      <c r="C7" s="3" t="s">
        <v>26</v>
      </c>
      <c r="D7" s="3" t="s">
        <v>9</v>
      </c>
      <c r="E7" s="8">
        <v>40</v>
      </c>
      <c r="F7" s="1"/>
      <c r="G7" s="11"/>
      <c r="H7" s="12" t="s">
        <v>11</v>
      </c>
      <c r="I7" s="15">
        <f>PRODUCT(1199.9,20)</f>
        <v>23998</v>
      </c>
    </row>
    <row r="8" spans="1:9" ht="152.25" customHeight="1" x14ac:dyDescent="0.2">
      <c r="A8" s="16" t="s">
        <v>67</v>
      </c>
      <c r="B8" s="3" t="s">
        <v>8</v>
      </c>
      <c r="C8" s="3" t="s">
        <v>44</v>
      </c>
      <c r="D8" s="3" t="s">
        <v>9</v>
      </c>
      <c r="E8" s="8">
        <v>20</v>
      </c>
      <c r="F8" s="1"/>
      <c r="G8" s="11"/>
      <c r="H8" s="12" t="s">
        <v>70</v>
      </c>
      <c r="I8" s="15">
        <f>PRODUCT(142.9,20)</f>
        <v>2858</v>
      </c>
    </row>
    <row r="9" spans="1:9" ht="152.25" customHeight="1" x14ac:dyDescent="0.2">
      <c r="A9" s="16" t="s">
        <v>55</v>
      </c>
      <c r="B9" s="3" t="s">
        <v>8</v>
      </c>
      <c r="C9" s="3" t="s">
        <v>50</v>
      </c>
      <c r="D9" s="3" t="s">
        <v>9</v>
      </c>
      <c r="E9" s="8">
        <v>20</v>
      </c>
      <c r="F9" s="1"/>
      <c r="G9" s="11"/>
      <c r="H9" s="12" t="s">
        <v>51</v>
      </c>
      <c r="I9" s="15">
        <f>PRODUCT(16.9,20)</f>
        <v>338</v>
      </c>
    </row>
    <row r="10" spans="1:9" ht="152.25" customHeight="1" x14ac:dyDescent="0.2">
      <c r="A10" s="16" t="s">
        <v>55</v>
      </c>
      <c r="B10" s="3" t="s">
        <v>8</v>
      </c>
      <c r="C10" s="3" t="s">
        <v>53</v>
      </c>
      <c r="D10" s="3" t="s">
        <v>9</v>
      </c>
      <c r="E10" s="8">
        <v>20</v>
      </c>
      <c r="F10" s="1"/>
      <c r="G10" s="11"/>
      <c r="H10" s="12" t="s">
        <v>52</v>
      </c>
      <c r="I10" s="15">
        <f>PRODUCT(16.9,20)</f>
        <v>338</v>
      </c>
    </row>
    <row r="11" spans="1:9" ht="152.25" customHeight="1" x14ac:dyDescent="0.2">
      <c r="A11" s="16" t="s">
        <v>55</v>
      </c>
      <c r="B11" s="3" t="s">
        <v>8</v>
      </c>
      <c r="C11" s="3" t="s">
        <v>79</v>
      </c>
      <c r="D11" s="3" t="s">
        <v>9</v>
      </c>
      <c r="E11" s="8">
        <v>4</v>
      </c>
      <c r="F11" s="1"/>
      <c r="G11" s="11"/>
      <c r="H11" s="12" t="s">
        <v>54</v>
      </c>
      <c r="I11" s="15"/>
    </row>
    <row r="12" spans="1:9" ht="152.25" customHeight="1" x14ac:dyDescent="0.2">
      <c r="A12" s="16" t="s">
        <v>19</v>
      </c>
      <c r="B12" s="3" t="s">
        <v>8</v>
      </c>
      <c r="C12" s="3" t="s">
        <v>30</v>
      </c>
      <c r="D12" s="3" t="s">
        <v>9</v>
      </c>
      <c r="E12" s="8">
        <v>2</v>
      </c>
      <c r="F12" s="1"/>
      <c r="G12" s="11"/>
      <c r="H12" s="12" t="s">
        <v>31</v>
      </c>
      <c r="I12" s="15">
        <f>PRODUCT(1159.8,2)</f>
        <v>2319.6</v>
      </c>
    </row>
    <row r="13" spans="1:9" ht="152.25" customHeight="1" x14ac:dyDescent="0.2">
      <c r="A13" s="16" t="s">
        <v>19</v>
      </c>
      <c r="B13" s="3" t="s">
        <v>8</v>
      </c>
      <c r="C13" s="3" t="s">
        <v>25</v>
      </c>
      <c r="D13" s="3" t="s">
        <v>9</v>
      </c>
      <c r="E13" s="8">
        <v>4</v>
      </c>
      <c r="F13" s="1"/>
      <c r="G13" s="11"/>
      <c r="H13" s="12" t="s">
        <v>12</v>
      </c>
      <c r="I13" s="15">
        <f>PRODUCT(2349.2,4)</f>
        <v>9396.7999999999993</v>
      </c>
    </row>
    <row r="14" spans="1:9" ht="152.25" customHeight="1" x14ac:dyDescent="0.2">
      <c r="A14" s="16" t="s">
        <v>19</v>
      </c>
      <c r="B14" s="3" t="s">
        <v>8</v>
      </c>
      <c r="C14" s="3" t="s">
        <v>27</v>
      </c>
      <c r="D14" s="3" t="s">
        <v>9</v>
      </c>
      <c r="E14" s="8">
        <v>4</v>
      </c>
      <c r="F14" s="1"/>
      <c r="G14" s="11"/>
      <c r="H14" s="12" t="s">
        <v>13</v>
      </c>
      <c r="I14" s="15">
        <f>PRODUCT(1664.7,4)</f>
        <v>6658.8</v>
      </c>
    </row>
    <row r="15" spans="1:9" ht="152.25" customHeight="1" x14ac:dyDescent="0.2">
      <c r="A15" s="16" t="s">
        <v>19</v>
      </c>
      <c r="B15" s="3" t="s">
        <v>8</v>
      </c>
      <c r="C15" s="3" t="s">
        <v>29</v>
      </c>
      <c r="D15" s="3" t="s">
        <v>9</v>
      </c>
      <c r="E15" s="8">
        <v>4</v>
      </c>
      <c r="F15" s="1"/>
      <c r="G15" s="11"/>
      <c r="H15" s="12" t="s">
        <v>14</v>
      </c>
      <c r="I15" s="15">
        <f>PRODUCT(1149.9,4)</f>
        <v>4599.6000000000004</v>
      </c>
    </row>
    <row r="16" spans="1:9" ht="152.25" customHeight="1" x14ac:dyDescent="0.2">
      <c r="A16" s="16" t="s">
        <v>19</v>
      </c>
      <c r="B16" s="3" t="s">
        <v>8</v>
      </c>
      <c r="C16" s="3" t="s">
        <v>28</v>
      </c>
      <c r="D16" s="3" t="s">
        <v>9</v>
      </c>
      <c r="E16" s="8">
        <v>2</v>
      </c>
      <c r="F16" s="1"/>
      <c r="G16" s="11"/>
      <c r="H16" s="12" t="s">
        <v>15</v>
      </c>
      <c r="I16" s="15">
        <f>PRODUCT(2299.9,2)</f>
        <v>4599.8</v>
      </c>
    </row>
    <row r="17" spans="1:9" ht="152.25" customHeight="1" x14ac:dyDescent="0.2">
      <c r="A17" s="16" t="s">
        <v>19</v>
      </c>
      <c r="B17" s="3" t="s">
        <v>8</v>
      </c>
      <c r="C17" s="3" t="s">
        <v>35</v>
      </c>
      <c r="D17" s="3" t="s">
        <v>36</v>
      </c>
      <c r="E17" s="8">
        <v>2</v>
      </c>
      <c r="F17" s="1"/>
      <c r="G17" s="11"/>
      <c r="H17" s="12" t="s">
        <v>34</v>
      </c>
      <c r="I17" s="15">
        <f>PRODUCT(239.9,2)</f>
        <v>479.8</v>
      </c>
    </row>
    <row r="18" spans="1:9" ht="152.25" customHeight="1" x14ac:dyDescent="0.2">
      <c r="A18" s="16" t="s">
        <v>19</v>
      </c>
      <c r="B18" s="3" t="s">
        <v>8</v>
      </c>
      <c r="C18" s="3" t="s">
        <v>37</v>
      </c>
      <c r="D18" s="3" t="s">
        <v>9</v>
      </c>
      <c r="E18" s="8">
        <v>2</v>
      </c>
      <c r="F18" s="1"/>
      <c r="G18" s="11"/>
      <c r="H18" s="12" t="s">
        <v>38</v>
      </c>
      <c r="I18" s="15">
        <f>PRODUCT(429.9,2)</f>
        <v>859.8</v>
      </c>
    </row>
    <row r="19" spans="1:9" ht="152.25" customHeight="1" x14ac:dyDescent="0.2">
      <c r="A19" s="16" t="s">
        <v>19</v>
      </c>
      <c r="B19" s="3" t="s">
        <v>8</v>
      </c>
      <c r="C19" s="3" t="s">
        <v>59</v>
      </c>
      <c r="D19" s="3" t="s">
        <v>9</v>
      </c>
      <c r="E19" s="8">
        <v>2</v>
      </c>
      <c r="F19" s="1"/>
      <c r="G19" s="11"/>
      <c r="H19" s="12" t="s">
        <v>60</v>
      </c>
      <c r="I19" s="15">
        <f>PRODUCT(99.9,2)</f>
        <v>199.8</v>
      </c>
    </row>
    <row r="20" spans="1:9" ht="152.25" customHeight="1" x14ac:dyDescent="0.2">
      <c r="A20" s="16" t="s">
        <v>19</v>
      </c>
      <c r="B20" s="3" t="s">
        <v>8</v>
      </c>
      <c r="C20" s="3" t="s">
        <v>39</v>
      </c>
      <c r="D20" s="3" t="s">
        <v>9</v>
      </c>
      <c r="E20" s="8">
        <v>2</v>
      </c>
      <c r="F20" s="1"/>
      <c r="G20" s="11"/>
      <c r="H20" s="12" t="s">
        <v>40</v>
      </c>
      <c r="I20" s="15">
        <f>PRODUCT(2299.9,2)</f>
        <v>4599.8</v>
      </c>
    </row>
    <row r="21" spans="1:9" ht="152.25" customHeight="1" x14ac:dyDescent="0.2">
      <c r="A21" s="16" t="s">
        <v>63</v>
      </c>
      <c r="B21" s="3" t="s">
        <v>8</v>
      </c>
      <c r="C21" s="3" t="s">
        <v>64</v>
      </c>
      <c r="D21" s="3" t="s">
        <v>9</v>
      </c>
      <c r="E21" s="8">
        <v>1</v>
      </c>
      <c r="F21" s="1"/>
      <c r="G21" s="11"/>
      <c r="H21" s="12" t="s">
        <v>41</v>
      </c>
      <c r="I21" s="15">
        <f>PRODUCT(6237.7,1)</f>
        <v>6237.7</v>
      </c>
    </row>
    <row r="22" spans="1:9" ht="152.25" customHeight="1" x14ac:dyDescent="0.2">
      <c r="A22" s="16" t="s">
        <v>62</v>
      </c>
      <c r="B22" s="3" t="s">
        <v>8</v>
      </c>
      <c r="C22" s="3" t="s">
        <v>65</v>
      </c>
      <c r="D22" s="3" t="s">
        <v>9</v>
      </c>
      <c r="E22" s="8">
        <v>1</v>
      </c>
      <c r="F22" s="1"/>
      <c r="G22" s="11"/>
      <c r="H22" s="12" t="s">
        <v>66</v>
      </c>
      <c r="I22" s="15">
        <f>PRODUCT(2999.9,1)</f>
        <v>2999.9</v>
      </c>
    </row>
    <row r="23" spans="1:9" ht="152.25" customHeight="1" x14ac:dyDescent="0.2">
      <c r="A23" s="16" t="s">
        <v>67</v>
      </c>
      <c r="B23" s="3" t="s">
        <v>8</v>
      </c>
      <c r="C23" s="3" t="s">
        <v>56</v>
      </c>
      <c r="D23" s="3" t="s">
        <v>9</v>
      </c>
      <c r="E23" s="8">
        <v>1</v>
      </c>
      <c r="F23" s="1"/>
      <c r="G23" s="11"/>
      <c r="H23" s="12" t="s">
        <v>71</v>
      </c>
      <c r="I23" s="15">
        <f>PRODUCT(529.9,1)</f>
        <v>529.9</v>
      </c>
    </row>
    <row r="24" spans="1:9" ht="152.25" customHeight="1" x14ac:dyDescent="0.2">
      <c r="A24" s="16" t="s">
        <v>61</v>
      </c>
      <c r="B24" s="3" t="s">
        <v>8</v>
      </c>
      <c r="C24" s="3" t="s">
        <v>57</v>
      </c>
      <c r="D24" s="3" t="s">
        <v>9</v>
      </c>
      <c r="E24" s="8">
        <v>1</v>
      </c>
      <c r="F24" s="1"/>
      <c r="G24" s="11"/>
      <c r="H24" s="12" t="s">
        <v>58</v>
      </c>
      <c r="I24" s="15">
        <f>PRODUCT(379.9,1)</f>
        <v>379.9</v>
      </c>
    </row>
    <row r="25" spans="1:9" ht="152.25" customHeight="1" x14ac:dyDescent="0.2">
      <c r="A25" s="16" t="s">
        <v>18</v>
      </c>
      <c r="B25" s="3" t="s">
        <v>8</v>
      </c>
      <c r="C25" s="3" t="s">
        <v>24</v>
      </c>
      <c r="D25" s="3" t="s">
        <v>9</v>
      </c>
      <c r="E25" s="8">
        <v>3</v>
      </c>
      <c r="F25" s="1"/>
      <c r="G25" s="11"/>
      <c r="H25" s="12" t="s">
        <v>16</v>
      </c>
      <c r="I25" s="15">
        <f>PRODUCT(2019.3,3)</f>
        <v>6057.9</v>
      </c>
    </row>
    <row r="26" spans="1:9" ht="152.25" customHeight="1" x14ac:dyDescent="0.2">
      <c r="A26" s="16" t="s">
        <v>18</v>
      </c>
      <c r="B26" s="3" t="s">
        <v>8</v>
      </c>
      <c r="C26" s="3" t="s">
        <v>23</v>
      </c>
      <c r="D26" s="3" t="s">
        <v>9</v>
      </c>
      <c r="E26" s="8">
        <v>8</v>
      </c>
      <c r="F26" s="1"/>
      <c r="G26" s="11"/>
      <c r="H26" s="12" t="s">
        <v>17</v>
      </c>
      <c r="I26" s="15">
        <f>PRODUCT(1239.6,8)</f>
        <v>9916.7999999999993</v>
      </c>
    </row>
    <row r="27" spans="1:9" ht="152.25" customHeight="1" x14ac:dyDescent="0.2">
      <c r="A27" s="16" t="s">
        <v>73</v>
      </c>
      <c r="B27" s="3" t="s">
        <v>8</v>
      </c>
      <c r="C27" s="3" t="s">
        <v>75</v>
      </c>
      <c r="D27" s="3" t="s">
        <v>74</v>
      </c>
      <c r="E27" s="8">
        <v>1</v>
      </c>
      <c r="F27" s="1"/>
      <c r="G27" s="11"/>
      <c r="H27" s="12" t="s">
        <v>76</v>
      </c>
      <c r="I27" s="15">
        <v>773.67</v>
      </c>
    </row>
    <row r="28" spans="1:9" ht="152.25" customHeight="1" x14ac:dyDescent="0.2">
      <c r="A28" s="16" t="s">
        <v>20</v>
      </c>
      <c r="B28" s="3" t="s">
        <v>8</v>
      </c>
      <c r="C28" s="3" t="s">
        <v>22</v>
      </c>
      <c r="D28" s="3" t="s">
        <v>9</v>
      </c>
      <c r="E28" s="8">
        <v>2</v>
      </c>
      <c r="F28" s="1"/>
      <c r="G28" s="11"/>
      <c r="H28" s="12" t="s">
        <v>21</v>
      </c>
      <c r="I28" s="15">
        <f>PRODUCT(1099.9,2)</f>
        <v>2199.8000000000002</v>
      </c>
    </row>
    <row r="29" spans="1:9" ht="152.25" customHeight="1" thickBot="1" x14ac:dyDescent="0.25">
      <c r="A29" s="16" t="s">
        <v>33</v>
      </c>
      <c r="B29" s="3" t="s">
        <v>8</v>
      </c>
      <c r="C29" s="3" t="s">
        <v>47</v>
      </c>
      <c r="D29" s="3" t="s">
        <v>48</v>
      </c>
      <c r="E29" s="8" t="s">
        <v>32</v>
      </c>
      <c r="F29" s="1"/>
      <c r="G29" s="11"/>
      <c r="H29" s="12" t="s">
        <v>49</v>
      </c>
      <c r="I29" s="15">
        <f>PRODUCT(2,2605.4)</f>
        <v>5210.8</v>
      </c>
    </row>
    <row r="30" spans="1:9" ht="152.25" customHeight="1" thickBot="1" x14ac:dyDescent="0.25">
      <c r="G30" s="9"/>
      <c r="H30" s="19" t="s">
        <v>72</v>
      </c>
      <c r="I30" s="20">
        <f>SUM(I4:I29)</f>
        <v>121330.17</v>
      </c>
    </row>
    <row r="31" spans="1:9" ht="152.25" customHeight="1" x14ac:dyDescent="0.2">
      <c r="A31" s="21" t="s">
        <v>68</v>
      </c>
      <c r="B31" s="21"/>
      <c r="C31" s="21"/>
      <c r="D31" s="21"/>
      <c r="E31" s="21"/>
      <c r="F31" s="21"/>
      <c r="G31" s="21"/>
      <c r="H31" s="18"/>
      <c r="I31" s="17"/>
    </row>
    <row r="32" spans="1:9" ht="152.25" customHeight="1" x14ac:dyDescent="0.2">
      <c r="G32" s="9"/>
    </row>
    <row r="33" spans="7:7" ht="152.25" customHeight="1" x14ac:dyDescent="0.2">
      <c r="G33" s="9"/>
    </row>
    <row r="34" spans="7:7" ht="152.25" customHeight="1" x14ac:dyDescent="0.2">
      <c r="G34" s="9"/>
    </row>
    <row r="35" spans="7:7" ht="152.25" customHeight="1" x14ac:dyDescent="0.2">
      <c r="G35" s="9"/>
    </row>
    <row r="36" spans="7:7" ht="152.25" customHeight="1" x14ac:dyDescent="0.2">
      <c r="G36" s="9"/>
    </row>
    <row r="37" spans="7:7" ht="152.25" customHeight="1" x14ac:dyDescent="0.2">
      <c r="G37" s="9"/>
    </row>
    <row r="38" spans="7:7" ht="152.25" customHeight="1" x14ac:dyDescent="0.2">
      <c r="G38" s="9"/>
    </row>
    <row r="39" spans="7:7" ht="152.25" customHeight="1" x14ac:dyDescent="0.2">
      <c r="G39" s="9"/>
    </row>
    <row r="40" spans="7:7" ht="152.25" customHeight="1" x14ac:dyDescent="0.2">
      <c r="G40" s="9"/>
    </row>
    <row r="41" spans="7:7" ht="152.25" customHeight="1" x14ac:dyDescent="0.2">
      <c r="G41" s="9"/>
    </row>
    <row r="42" spans="7:7" ht="132" customHeight="1" x14ac:dyDescent="0.2">
      <c r="G42" s="9"/>
    </row>
    <row r="43" spans="7:7" ht="159.75" customHeight="1" x14ac:dyDescent="0.2">
      <c r="G43" s="9"/>
    </row>
    <row r="44" spans="7:7" ht="152.25" customHeight="1" x14ac:dyDescent="0.2">
      <c r="G44" s="9"/>
    </row>
    <row r="45" spans="7:7" ht="152.25" customHeight="1" x14ac:dyDescent="0.2">
      <c r="G45" s="9"/>
    </row>
    <row r="46" spans="7:7" ht="152.25" customHeight="1" x14ac:dyDescent="0.2">
      <c r="G46" s="9"/>
    </row>
    <row r="47" spans="7:7" ht="152.25" customHeight="1" x14ac:dyDescent="0.2">
      <c r="G47" s="9"/>
    </row>
    <row r="48" spans="7:7" ht="152.25" customHeight="1" x14ac:dyDescent="0.2">
      <c r="G48" s="9"/>
    </row>
    <row r="49" spans="1:8" ht="152.25" customHeight="1" x14ac:dyDescent="0.2">
      <c r="G49" s="9"/>
    </row>
    <row r="50" spans="1:8" ht="152.25" customHeight="1" x14ac:dyDescent="0.2">
      <c r="G50" s="9"/>
    </row>
    <row r="51" spans="1:8" ht="138" customHeight="1" x14ac:dyDescent="0.2">
      <c r="G51" s="9"/>
    </row>
    <row r="52" spans="1:8" ht="14.25" customHeight="1" x14ac:dyDescent="0.2">
      <c r="G52" s="9"/>
    </row>
    <row r="53" spans="1:8" ht="201" customHeight="1" x14ac:dyDescent="0.2">
      <c r="G53" s="9"/>
    </row>
    <row r="54" spans="1:8" ht="201" customHeight="1" x14ac:dyDescent="0.2">
      <c r="G54" s="9"/>
    </row>
    <row r="55" spans="1:8" s="5" customFormat="1" ht="158.25" customHeight="1" x14ac:dyDescent="0.2">
      <c r="A55" s="6"/>
      <c r="B55"/>
      <c r="C55"/>
      <c r="D55"/>
      <c r="E55" s="7"/>
      <c r="F55"/>
      <c r="G55" s="9"/>
      <c r="H55"/>
    </row>
    <row r="56" spans="1:8" ht="34.5" customHeight="1" x14ac:dyDescent="0.2">
      <c r="G56" s="9"/>
    </row>
    <row r="57" spans="1:8" ht="14.25" customHeight="1" x14ac:dyDescent="0.2">
      <c r="G57" s="9"/>
    </row>
    <row r="58" spans="1:8" x14ac:dyDescent="0.2">
      <c r="G58" s="9"/>
    </row>
    <row r="59" spans="1:8" x14ac:dyDescent="0.2">
      <c r="G59" s="9"/>
    </row>
    <row r="60" spans="1:8" x14ac:dyDescent="0.2">
      <c r="G60" s="9"/>
    </row>
    <row r="61" spans="1:8" x14ac:dyDescent="0.2">
      <c r="G61" s="9"/>
    </row>
    <row r="62" spans="1:8" x14ac:dyDescent="0.2">
      <c r="G62" s="9"/>
    </row>
    <row r="63" spans="1:8" x14ac:dyDescent="0.2">
      <c r="G63" s="9"/>
    </row>
    <row r="64" spans="1:8" x14ac:dyDescent="0.2">
      <c r="G64" s="9"/>
    </row>
    <row r="65" spans="7:7" x14ac:dyDescent="0.2">
      <c r="G65" s="9"/>
    </row>
    <row r="66" spans="7:7" x14ac:dyDescent="0.2">
      <c r="G66" s="9"/>
    </row>
    <row r="67" spans="7:7" x14ac:dyDescent="0.2">
      <c r="G67" s="9"/>
    </row>
    <row r="68" spans="7:7" x14ac:dyDescent="0.2">
      <c r="G68" s="9"/>
    </row>
    <row r="69" spans="7:7" x14ac:dyDescent="0.2">
      <c r="G69" s="9"/>
    </row>
    <row r="70" spans="7:7" x14ac:dyDescent="0.2">
      <c r="G70" s="9"/>
    </row>
    <row r="71" spans="7:7" x14ac:dyDescent="0.2">
      <c r="G71" s="9"/>
    </row>
    <row r="72" spans="7:7" x14ac:dyDescent="0.2">
      <c r="G72" s="9"/>
    </row>
    <row r="73" spans="7:7" x14ac:dyDescent="0.2">
      <c r="G73" s="9"/>
    </row>
    <row r="74" spans="7:7" x14ac:dyDescent="0.2">
      <c r="G74" s="9"/>
    </row>
    <row r="75" spans="7:7" x14ac:dyDescent="0.2">
      <c r="G75" s="9"/>
    </row>
    <row r="76" spans="7:7" x14ac:dyDescent="0.2">
      <c r="G76" s="9"/>
    </row>
    <row r="77" spans="7:7" x14ac:dyDescent="0.2">
      <c r="G77" s="9"/>
    </row>
    <row r="78" spans="7:7" x14ac:dyDescent="0.2">
      <c r="G78" s="9"/>
    </row>
    <row r="79" spans="7:7" x14ac:dyDescent="0.2">
      <c r="G79" s="9"/>
    </row>
    <row r="80" spans="7:7" x14ac:dyDescent="0.2">
      <c r="G80" s="9"/>
    </row>
    <row r="81" spans="7:7" x14ac:dyDescent="0.2">
      <c r="G81" s="9"/>
    </row>
    <row r="82" spans="7:7" x14ac:dyDescent="0.2">
      <c r="G82" s="9"/>
    </row>
    <row r="83" spans="7:7" x14ac:dyDescent="0.2">
      <c r="G83" s="9"/>
    </row>
    <row r="84" spans="7:7" x14ac:dyDescent="0.2">
      <c r="G84" s="9"/>
    </row>
    <row r="85" spans="7:7" x14ac:dyDescent="0.2">
      <c r="G85" s="9"/>
    </row>
    <row r="86" spans="7:7" x14ac:dyDescent="0.2">
      <c r="G86" s="9"/>
    </row>
    <row r="87" spans="7:7" x14ac:dyDescent="0.2">
      <c r="G87" s="9"/>
    </row>
    <row r="88" spans="7:7" x14ac:dyDescent="0.2">
      <c r="G88" s="9"/>
    </row>
    <row r="89" spans="7:7" x14ac:dyDescent="0.2">
      <c r="G89" s="9"/>
    </row>
    <row r="90" spans="7:7" x14ac:dyDescent="0.2">
      <c r="G90" s="9"/>
    </row>
    <row r="91" spans="7:7" x14ac:dyDescent="0.2">
      <c r="G91" s="9"/>
    </row>
    <row r="92" spans="7:7" x14ac:dyDescent="0.2">
      <c r="G92" s="9"/>
    </row>
    <row r="93" spans="7:7" x14ac:dyDescent="0.2">
      <c r="G93" s="9"/>
    </row>
    <row r="94" spans="7:7" x14ac:dyDescent="0.2">
      <c r="G94" s="9"/>
    </row>
    <row r="95" spans="7:7" x14ac:dyDescent="0.2">
      <c r="G95" s="9"/>
    </row>
    <row r="96" spans="7:7" x14ac:dyDescent="0.2">
      <c r="G96" s="9"/>
    </row>
    <row r="97" spans="7:7" x14ac:dyDescent="0.2">
      <c r="G97" s="9"/>
    </row>
    <row r="98" spans="7:7" x14ac:dyDescent="0.2">
      <c r="G98" s="9"/>
    </row>
    <row r="99" spans="7:7" x14ac:dyDescent="0.2">
      <c r="G99" s="9"/>
    </row>
    <row r="100" spans="7:7" x14ac:dyDescent="0.2">
      <c r="G100" s="9"/>
    </row>
    <row r="101" spans="7:7" x14ac:dyDescent="0.2">
      <c r="G101" s="9"/>
    </row>
    <row r="102" spans="7:7" x14ac:dyDescent="0.2">
      <c r="G102" s="9"/>
    </row>
    <row r="103" spans="7:7" x14ac:dyDescent="0.2">
      <c r="G103" s="9"/>
    </row>
    <row r="104" spans="7:7" x14ac:dyDescent="0.2">
      <c r="G104" s="9"/>
    </row>
    <row r="105" spans="7:7" x14ac:dyDescent="0.2">
      <c r="G105" s="9"/>
    </row>
    <row r="106" spans="7:7" x14ac:dyDescent="0.2">
      <c r="G106" s="9"/>
    </row>
    <row r="107" spans="7:7" x14ac:dyDescent="0.2">
      <c r="G107" s="9"/>
    </row>
    <row r="108" spans="7:7" x14ac:dyDescent="0.2">
      <c r="G108" s="9"/>
    </row>
    <row r="109" spans="7:7" x14ac:dyDescent="0.2">
      <c r="G109" s="9"/>
    </row>
    <row r="110" spans="7:7" x14ac:dyDescent="0.2">
      <c r="G110" s="9"/>
    </row>
    <row r="111" spans="7:7" x14ac:dyDescent="0.2">
      <c r="G111" s="9"/>
    </row>
    <row r="112" spans="7:7" x14ac:dyDescent="0.2">
      <c r="G112" s="9"/>
    </row>
    <row r="113" spans="7:7" x14ac:dyDescent="0.2">
      <c r="G113" s="9"/>
    </row>
    <row r="114" spans="7:7" x14ac:dyDescent="0.2">
      <c r="G114" s="9"/>
    </row>
    <row r="115" spans="7:7" x14ac:dyDescent="0.2">
      <c r="G115" s="9"/>
    </row>
    <row r="116" spans="7:7" x14ac:dyDescent="0.2">
      <c r="G116" s="9"/>
    </row>
    <row r="117" spans="7:7" x14ac:dyDescent="0.2">
      <c r="G117" s="9"/>
    </row>
    <row r="118" spans="7:7" x14ac:dyDescent="0.2">
      <c r="G118" s="9"/>
    </row>
    <row r="119" spans="7:7" x14ac:dyDescent="0.2">
      <c r="G119" s="9"/>
    </row>
    <row r="120" spans="7:7" x14ac:dyDescent="0.2">
      <c r="G120" s="9"/>
    </row>
    <row r="121" spans="7:7" x14ac:dyDescent="0.2">
      <c r="G121" s="9"/>
    </row>
    <row r="122" spans="7:7" x14ac:dyDescent="0.2">
      <c r="G122" s="9"/>
    </row>
    <row r="123" spans="7:7" x14ac:dyDescent="0.2">
      <c r="G123" s="9"/>
    </row>
    <row r="124" spans="7:7" x14ac:dyDescent="0.2">
      <c r="G124" s="9"/>
    </row>
    <row r="125" spans="7:7" x14ac:dyDescent="0.2">
      <c r="G125" s="9"/>
    </row>
    <row r="126" spans="7:7" x14ac:dyDescent="0.2">
      <c r="G126" s="9"/>
    </row>
    <row r="127" spans="7:7" x14ac:dyDescent="0.2">
      <c r="G127" s="9"/>
    </row>
    <row r="128" spans="7:7" x14ac:dyDescent="0.2">
      <c r="G128" s="9"/>
    </row>
    <row r="129" spans="7:7" x14ac:dyDescent="0.2">
      <c r="G129" s="9"/>
    </row>
    <row r="130" spans="7:7" x14ac:dyDescent="0.2">
      <c r="G130" s="9"/>
    </row>
    <row r="131" spans="7:7" x14ac:dyDescent="0.2">
      <c r="G131" s="9"/>
    </row>
    <row r="132" spans="7:7" x14ac:dyDescent="0.2">
      <c r="G132" s="9"/>
    </row>
    <row r="133" spans="7:7" x14ac:dyDescent="0.2">
      <c r="G133" s="9"/>
    </row>
    <row r="134" spans="7:7" x14ac:dyDescent="0.2">
      <c r="G134" s="9"/>
    </row>
    <row r="135" spans="7:7" x14ac:dyDescent="0.2">
      <c r="G135" s="9"/>
    </row>
    <row r="136" spans="7:7" x14ac:dyDescent="0.2">
      <c r="G136" s="9"/>
    </row>
    <row r="137" spans="7:7" x14ac:dyDescent="0.2">
      <c r="G137" s="9"/>
    </row>
    <row r="138" spans="7:7" x14ac:dyDescent="0.2">
      <c r="G138" s="9"/>
    </row>
    <row r="139" spans="7:7" x14ac:dyDescent="0.2">
      <c r="G139" s="9"/>
    </row>
    <row r="140" spans="7:7" x14ac:dyDescent="0.2">
      <c r="G140" s="9"/>
    </row>
    <row r="141" spans="7:7" x14ac:dyDescent="0.2">
      <c r="G141" s="9"/>
    </row>
    <row r="142" spans="7:7" x14ac:dyDescent="0.2">
      <c r="G142" s="9"/>
    </row>
    <row r="143" spans="7:7" x14ac:dyDescent="0.2">
      <c r="G143" s="9"/>
    </row>
    <row r="144" spans="7:7" x14ac:dyDescent="0.2">
      <c r="G144" s="9"/>
    </row>
    <row r="145" spans="7:7" x14ac:dyDescent="0.2">
      <c r="G145" s="9"/>
    </row>
    <row r="146" spans="7:7" x14ac:dyDescent="0.2">
      <c r="G146" s="9"/>
    </row>
    <row r="147" spans="7:7" x14ac:dyDescent="0.2">
      <c r="G147" s="9"/>
    </row>
    <row r="148" spans="7:7" x14ac:dyDescent="0.2">
      <c r="G148" s="9"/>
    </row>
    <row r="149" spans="7:7" x14ac:dyDescent="0.2">
      <c r="G149" s="9"/>
    </row>
    <row r="150" spans="7:7" x14ac:dyDescent="0.2">
      <c r="G150" s="9"/>
    </row>
    <row r="151" spans="7:7" x14ac:dyDescent="0.2">
      <c r="G151" s="9"/>
    </row>
    <row r="152" spans="7:7" x14ac:dyDescent="0.2">
      <c r="G152" s="9"/>
    </row>
    <row r="153" spans="7:7" x14ac:dyDescent="0.2">
      <c r="G153" s="9"/>
    </row>
    <row r="154" spans="7:7" x14ac:dyDescent="0.2">
      <c r="G154" s="9"/>
    </row>
    <row r="155" spans="7:7" x14ac:dyDescent="0.2">
      <c r="G155" s="9"/>
    </row>
    <row r="156" spans="7:7" x14ac:dyDescent="0.2">
      <c r="G156" s="9"/>
    </row>
    <row r="157" spans="7:7" x14ac:dyDescent="0.2">
      <c r="G157" s="9"/>
    </row>
    <row r="158" spans="7:7" x14ac:dyDescent="0.2">
      <c r="G158" s="9"/>
    </row>
    <row r="159" spans="7:7" x14ac:dyDescent="0.2">
      <c r="G159" s="9"/>
    </row>
    <row r="160" spans="7:7" x14ac:dyDescent="0.2">
      <c r="G160" s="9"/>
    </row>
    <row r="161" spans="7:7" x14ac:dyDescent="0.2">
      <c r="G161" s="9"/>
    </row>
    <row r="162" spans="7:7" x14ac:dyDescent="0.2">
      <c r="G162" s="9"/>
    </row>
    <row r="163" spans="7:7" x14ac:dyDescent="0.2">
      <c r="G163" s="9"/>
    </row>
    <row r="164" spans="7:7" x14ac:dyDescent="0.2">
      <c r="G164" s="9"/>
    </row>
    <row r="165" spans="7:7" x14ac:dyDescent="0.2">
      <c r="G165" s="9"/>
    </row>
    <row r="166" spans="7:7" x14ac:dyDescent="0.2">
      <c r="G166" s="9"/>
    </row>
    <row r="167" spans="7:7" x14ac:dyDescent="0.2">
      <c r="G167" s="9"/>
    </row>
    <row r="168" spans="7:7" x14ac:dyDescent="0.2">
      <c r="G168" s="9"/>
    </row>
    <row r="169" spans="7:7" x14ac:dyDescent="0.2">
      <c r="G169" s="9"/>
    </row>
    <row r="170" spans="7:7" x14ac:dyDescent="0.2">
      <c r="G170" s="9"/>
    </row>
    <row r="171" spans="7:7" x14ac:dyDescent="0.2">
      <c r="G171" s="9"/>
    </row>
    <row r="172" spans="7:7" x14ac:dyDescent="0.2">
      <c r="G172" s="9"/>
    </row>
    <row r="173" spans="7:7" x14ac:dyDescent="0.2">
      <c r="G173" s="9"/>
    </row>
    <row r="174" spans="7:7" x14ac:dyDescent="0.2">
      <c r="G174" s="9"/>
    </row>
    <row r="175" spans="7:7" x14ac:dyDescent="0.2">
      <c r="G175" s="9"/>
    </row>
    <row r="176" spans="7:7" x14ac:dyDescent="0.2">
      <c r="G176" s="9"/>
    </row>
    <row r="177" spans="7:7" x14ac:dyDescent="0.2">
      <c r="G177" s="9"/>
    </row>
    <row r="178" spans="7:7" x14ac:dyDescent="0.2">
      <c r="G178" s="9"/>
    </row>
    <row r="179" spans="7:7" x14ac:dyDescent="0.2">
      <c r="G179" s="9"/>
    </row>
    <row r="180" spans="7:7" x14ac:dyDescent="0.2">
      <c r="G180" s="9"/>
    </row>
    <row r="181" spans="7:7" x14ac:dyDescent="0.2">
      <c r="G181" s="9"/>
    </row>
    <row r="182" spans="7:7" x14ac:dyDescent="0.2">
      <c r="G182" s="9"/>
    </row>
    <row r="183" spans="7:7" x14ac:dyDescent="0.2">
      <c r="G183" s="9"/>
    </row>
    <row r="184" spans="7:7" x14ac:dyDescent="0.2">
      <c r="G184" s="9"/>
    </row>
    <row r="185" spans="7:7" x14ac:dyDescent="0.2">
      <c r="G185" s="9"/>
    </row>
    <row r="186" spans="7:7" x14ac:dyDescent="0.2">
      <c r="G186" s="9"/>
    </row>
    <row r="187" spans="7:7" x14ac:dyDescent="0.2">
      <c r="G187" s="9"/>
    </row>
    <row r="188" spans="7:7" x14ac:dyDescent="0.2">
      <c r="G188" s="9"/>
    </row>
    <row r="189" spans="7:7" x14ac:dyDescent="0.2">
      <c r="G189" s="9"/>
    </row>
    <row r="190" spans="7:7" x14ac:dyDescent="0.2">
      <c r="G190" s="9"/>
    </row>
    <row r="191" spans="7:7" x14ac:dyDescent="0.2">
      <c r="G191" s="9"/>
    </row>
    <row r="192" spans="7:7" x14ac:dyDescent="0.2">
      <c r="G192" s="9"/>
    </row>
    <row r="193" spans="7:7" x14ac:dyDescent="0.2">
      <c r="G193" s="9"/>
    </row>
    <row r="194" spans="7:7" x14ac:dyDescent="0.2">
      <c r="G194" s="9"/>
    </row>
    <row r="195" spans="7:7" x14ac:dyDescent="0.2">
      <c r="G195" s="9"/>
    </row>
    <row r="196" spans="7:7" x14ac:dyDescent="0.2">
      <c r="G196" s="9"/>
    </row>
    <row r="197" spans="7:7" x14ac:dyDescent="0.2">
      <c r="G197" s="9"/>
    </row>
    <row r="198" spans="7:7" x14ac:dyDescent="0.2">
      <c r="G198" s="9"/>
    </row>
    <row r="199" spans="7:7" x14ac:dyDescent="0.2">
      <c r="G199" s="9"/>
    </row>
    <row r="200" spans="7:7" x14ac:dyDescent="0.2">
      <c r="G200" s="9"/>
    </row>
    <row r="201" spans="7:7" x14ac:dyDescent="0.2">
      <c r="G201" s="9"/>
    </row>
    <row r="202" spans="7:7" x14ac:dyDescent="0.2">
      <c r="G202" s="9"/>
    </row>
    <row r="203" spans="7:7" x14ac:dyDescent="0.2">
      <c r="G203" s="9"/>
    </row>
    <row r="204" spans="7:7" x14ac:dyDescent="0.2">
      <c r="G204" s="9"/>
    </row>
    <row r="205" spans="7:7" x14ac:dyDescent="0.2">
      <c r="G205" s="9"/>
    </row>
    <row r="206" spans="7:7" x14ac:dyDescent="0.2">
      <c r="G206" s="9"/>
    </row>
    <row r="207" spans="7:7" x14ac:dyDescent="0.2">
      <c r="G207" s="9"/>
    </row>
    <row r="208" spans="7:7" x14ac:dyDescent="0.2">
      <c r="G208" s="9"/>
    </row>
    <row r="209" spans="7:7" x14ac:dyDescent="0.2">
      <c r="G209" s="9"/>
    </row>
    <row r="210" spans="7:7" x14ac:dyDescent="0.2">
      <c r="G210" s="9"/>
    </row>
    <row r="211" spans="7:7" x14ac:dyDescent="0.2">
      <c r="G211" s="9"/>
    </row>
    <row r="212" spans="7:7" x14ac:dyDescent="0.2">
      <c r="G212" s="9"/>
    </row>
    <row r="213" spans="7:7" x14ac:dyDescent="0.2">
      <c r="G213" s="9"/>
    </row>
    <row r="214" spans="7:7" x14ac:dyDescent="0.2">
      <c r="G214" s="9"/>
    </row>
    <row r="215" spans="7:7" x14ac:dyDescent="0.2">
      <c r="G215" s="9"/>
    </row>
    <row r="216" spans="7:7" x14ac:dyDescent="0.2">
      <c r="G216" s="9"/>
    </row>
    <row r="217" spans="7:7" x14ac:dyDescent="0.2">
      <c r="G217" s="9"/>
    </row>
    <row r="218" spans="7:7" x14ac:dyDescent="0.2">
      <c r="G218" s="9"/>
    </row>
    <row r="219" spans="7:7" x14ac:dyDescent="0.2">
      <c r="G219" s="9"/>
    </row>
    <row r="220" spans="7:7" x14ac:dyDescent="0.2">
      <c r="G220" s="9"/>
    </row>
    <row r="221" spans="7:7" x14ac:dyDescent="0.2">
      <c r="G221" s="9"/>
    </row>
    <row r="222" spans="7:7" x14ac:dyDescent="0.2">
      <c r="G222" s="9"/>
    </row>
    <row r="223" spans="7:7" x14ac:dyDescent="0.2">
      <c r="G223" s="9"/>
    </row>
    <row r="224" spans="7:7" x14ac:dyDescent="0.2">
      <c r="G224" s="9"/>
    </row>
    <row r="225" spans="7:7" x14ac:dyDescent="0.2">
      <c r="G225" s="9"/>
    </row>
    <row r="226" spans="7:7" x14ac:dyDescent="0.2">
      <c r="G226" s="9"/>
    </row>
    <row r="227" spans="7:7" x14ac:dyDescent="0.2">
      <c r="G227" s="9"/>
    </row>
    <row r="228" spans="7:7" x14ac:dyDescent="0.2">
      <c r="G228" s="9"/>
    </row>
    <row r="229" spans="7:7" x14ac:dyDescent="0.2">
      <c r="G229" s="9"/>
    </row>
    <row r="230" spans="7:7" x14ac:dyDescent="0.2">
      <c r="G230" s="9"/>
    </row>
    <row r="231" spans="7:7" x14ac:dyDescent="0.2">
      <c r="G231" s="9"/>
    </row>
    <row r="232" spans="7:7" x14ac:dyDescent="0.2">
      <c r="G232" s="9"/>
    </row>
    <row r="233" spans="7:7" x14ac:dyDescent="0.2">
      <c r="G233" s="9"/>
    </row>
    <row r="234" spans="7:7" x14ac:dyDescent="0.2">
      <c r="G234" s="9"/>
    </row>
    <row r="235" spans="7:7" x14ac:dyDescent="0.2">
      <c r="G235" s="9"/>
    </row>
    <row r="236" spans="7:7" x14ac:dyDescent="0.2">
      <c r="G236" s="9"/>
    </row>
    <row r="237" spans="7:7" x14ac:dyDescent="0.2">
      <c r="G237" s="9"/>
    </row>
    <row r="238" spans="7:7" x14ac:dyDescent="0.2">
      <c r="G238" s="9"/>
    </row>
    <row r="239" spans="7:7" x14ac:dyDescent="0.2">
      <c r="G239" s="9"/>
    </row>
    <row r="240" spans="7:7" x14ac:dyDescent="0.2">
      <c r="G240" s="9"/>
    </row>
    <row r="241" spans="7:7" x14ac:dyDescent="0.2">
      <c r="G241" s="9"/>
    </row>
    <row r="242" spans="7:7" x14ac:dyDescent="0.2">
      <c r="G242" s="9"/>
    </row>
    <row r="243" spans="7:7" x14ac:dyDescent="0.2">
      <c r="G243" s="9"/>
    </row>
    <row r="244" spans="7:7" x14ac:dyDescent="0.2">
      <c r="G244" s="9"/>
    </row>
    <row r="245" spans="7:7" x14ac:dyDescent="0.2">
      <c r="G245" s="9"/>
    </row>
    <row r="246" spans="7:7" x14ac:dyDescent="0.2">
      <c r="G246" s="9"/>
    </row>
    <row r="247" spans="7:7" x14ac:dyDescent="0.2">
      <c r="G247" s="9"/>
    </row>
    <row r="248" spans="7:7" x14ac:dyDescent="0.2">
      <c r="G248" s="9"/>
    </row>
    <row r="249" spans="7:7" x14ac:dyDescent="0.2">
      <c r="G249" s="9"/>
    </row>
    <row r="250" spans="7:7" x14ac:dyDescent="0.2">
      <c r="G250" s="9"/>
    </row>
    <row r="251" spans="7:7" x14ac:dyDescent="0.2">
      <c r="G251" s="9"/>
    </row>
    <row r="252" spans="7:7" x14ac:dyDescent="0.2">
      <c r="G252" s="9"/>
    </row>
    <row r="253" spans="7:7" x14ac:dyDescent="0.2">
      <c r="G253" s="9"/>
    </row>
    <row r="254" spans="7:7" x14ac:dyDescent="0.2">
      <c r="G254" s="9"/>
    </row>
    <row r="255" spans="7:7" x14ac:dyDescent="0.2">
      <c r="G255" s="9"/>
    </row>
    <row r="256" spans="7:7" x14ac:dyDescent="0.2">
      <c r="G256" s="9"/>
    </row>
    <row r="257" spans="7:7" x14ac:dyDescent="0.2">
      <c r="G257" s="9"/>
    </row>
    <row r="258" spans="7:7" x14ac:dyDescent="0.2">
      <c r="G258" s="9"/>
    </row>
    <row r="259" spans="7:7" x14ac:dyDescent="0.2">
      <c r="G259" s="9"/>
    </row>
    <row r="260" spans="7:7" x14ac:dyDescent="0.2">
      <c r="G260" s="9"/>
    </row>
    <row r="261" spans="7:7" x14ac:dyDescent="0.2">
      <c r="G261" s="9"/>
    </row>
    <row r="262" spans="7:7" x14ac:dyDescent="0.2">
      <c r="G262" s="9"/>
    </row>
    <row r="263" spans="7:7" x14ac:dyDescent="0.2">
      <c r="G263" s="9"/>
    </row>
    <row r="264" spans="7:7" x14ac:dyDescent="0.2">
      <c r="G264" s="9"/>
    </row>
    <row r="265" spans="7:7" x14ac:dyDescent="0.2">
      <c r="G265" s="9"/>
    </row>
    <row r="266" spans="7:7" x14ac:dyDescent="0.2">
      <c r="G266" s="9"/>
    </row>
    <row r="267" spans="7:7" x14ac:dyDescent="0.2">
      <c r="G267" s="9"/>
    </row>
    <row r="268" spans="7:7" x14ac:dyDescent="0.2">
      <c r="G268" s="9"/>
    </row>
    <row r="269" spans="7:7" x14ac:dyDescent="0.2">
      <c r="G269" s="9"/>
    </row>
    <row r="270" spans="7:7" x14ac:dyDescent="0.2">
      <c r="G270" s="9"/>
    </row>
    <row r="271" spans="7:7" x14ac:dyDescent="0.2">
      <c r="G271" s="9"/>
    </row>
    <row r="272" spans="7:7" x14ac:dyDescent="0.2">
      <c r="G272" s="9"/>
    </row>
    <row r="273" spans="7:7" x14ac:dyDescent="0.2">
      <c r="G273" s="9"/>
    </row>
    <row r="274" spans="7:7" x14ac:dyDescent="0.2">
      <c r="G274" s="9"/>
    </row>
    <row r="275" spans="7:7" x14ac:dyDescent="0.2">
      <c r="G275" s="9"/>
    </row>
    <row r="276" spans="7:7" x14ac:dyDescent="0.2">
      <c r="G276" s="9"/>
    </row>
    <row r="277" spans="7:7" x14ac:dyDescent="0.2">
      <c r="G277" s="9"/>
    </row>
    <row r="278" spans="7:7" x14ac:dyDescent="0.2">
      <c r="G278" s="9"/>
    </row>
    <row r="279" spans="7:7" x14ac:dyDescent="0.2">
      <c r="G279" s="9"/>
    </row>
    <row r="280" spans="7:7" x14ac:dyDescent="0.2">
      <c r="G280" s="9"/>
    </row>
    <row r="281" spans="7:7" x14ac:dyDescent="0.2">
      <c r="G281" s="9"/>
    </row>
    <row r="282" spans="7:7" x14ac:dyDescent="0.2">
      <c r="G282" s="9"/>
    </row>
    <row r="283" spans="7:7" x14ac:dyDescent="0.2">
      <c r="G283" s="9"/>
    </row>
    <row r="284" spans="7:7" x14ac:dyDescent="0.2">
      <c r="G284" s="9"/>
    </row>
    <row r="285" spans="7:7" x14ac:dyDescent="0.2">
      <c r="G285" s="9"/>
    </row>
    <row r="286" spans="7:7" x14ac:dyDescent="0.2">
      <c r="G286" s="9"/>
    </row>
    <row r="287" spans="7:7" x14ac:dyDescent="0.2">
      <c r="G287" s="9"/>
    </row>
    <row r="288" spans="7:7" x14ac:dyDescent="0.2">
      <c r="G288" s="9"/>
    </row>
    <row r="289" spans="7:7" x14ac:dyDescent="0.2">
      <c r="G289" s="9"/>
    </row>
    <row r="290" spans="7:7" x14ac:dyDescent="0.2">
      <c r="G290" s="9"/>
    </row>
    <row r="291" spans="7:7" x14ac:dyDescent="0.2">
      <c r="G291" s="9"/>
    </row>
    <row r="292" spans="7:7" x14ac:dyDescent="0.2">
      <c r="G292" s="9"/>
    </row>
    <row r="293" spans="7:7" x14ac:dyDescent="0.2">
      <c r="G293" s="9"/>
    </row>
    <row r="294" spans="7:7" x14ac:dyDescent="0.2">
      <c r="G294" s="9"/>
    </row>
    <row r="295" spans="7:7" x14ac:dyDescent="0.2">
      <c r="G295" s="9"/>
    </row>
    <row r="296" spans="7:7" x14ac:dyDescent="0.2">
      <c r="G296" s="9"/>
    </row>
    <row r="297" spans="7:7" x14ac:dyDescent="0.2">
      <c r="G297" s="9"/>
    </row>
    <row r="298" spans="7:7" x14ac:dyDescent="0.2">
      <c r="G298" s="9"/>
    </row>
    <row r="299" spans="7:7" x14ac:dyDescent="0.2">
      <c r="G299" s="9"/>
    </row>
    <row r="300" spans="7:7" x14ac:dyDescent="0.2">
      <c r="G300" s="9"/>
    </row>
  </sheetData>
  <mergeCells count="3">
    <mergeCell ref="A1:I1"/>
    <mergeCell ref="A31:G31"/>
    <mergeCell ref="A3:H3"/>
  </mergeCells>
  <hyperlinks>
    <hyperlink ref="H8" r:id="rId1" xr:uid="{00000000-0004-0000-0100-000001000000}"/>
    <hyperlink ref="H13" r:id="rId2" xr:uid="{00000000-0004-0000-0100-000002000000}"/>
    <hyperlink ref="H14" r:id="rId3" xr:uid="{00000000-0004-0000-0100-000003000000}"/>
    <hyperlink ref="H15" r:id="rId4" xr:uid="{00000000-0004-0000-0100-000004000000}"/>
    <hyperlink ref="H16" r:id="rId5" xr:uid="{00000000-0004-0000-0100-000005000000}"/>
    <hyperlink ref="H26" r:id="rId6" xr:uid="{00000000-0004-0000-0100-000006000000}"/>
    <hyperlink ref="H28" r:id="rId7" xr:uid="{00000000-0004-0000-0100-000009000000}"/>
    <hyperlink ref="H12" r:id="rId8" xr:uid="{00000000-0004-0000-0100-000011000000}"/>
    <hyperlink ref="H6" r:id="rId9" xr:uid="{00000000-0004-0000-0100-000014000000}"/>
    <hyperlink ref="H7" r:id="rId10" xr:uid="{00000000-0004-0000-0100-000015000000}"/>
    <hyperlink ref="H11" r:id="rId11" xr:uid="{00000000-0004-0000-0100-000017000000}"/>
    <hyperlink ref="H5" r:id="rId12" xr:uid="{00000000-0004-0000-0100-000019000000}"/>
    <hyperlink ref="H4" r:id="rId13" xr:uid="{00000000-0004-0000-0100-00001A000000}"/>
    <hyperlink ref="H24" r:id="rId14" xr:uid="{00000000-0004-0000-0100-00001B000000}"/>
    <hyperlink ref="H25" r:id="rId15" xr:uid="{00000000-0004-0000-0100-00001C000000}"/>
    <hyperlink ref="H19" r:id="rId16" xr:uid="{00000000-0004-0000-0100-00001F000000}"/>
    <hyperlink ref="H20" r:id="rId17" xr:uid="{00000000-0004-0000-0100-000020000000}"/>
    <hyperlink ref="H22" r:id="rId18" xr:uid="{00000000-0004-0000-0100-000021000000}"/>
    <hyperlink ref="H9" r:id="rId19" xr:uid="{00000000-0004-0000-0100-000022000000}"/>
    <hyperlink ref="H10" r:id="rId20" xr:uid="{00000000-0004-0000-0100-000023000000}"/>
    <hyperlink ref="H23" r:id="rId21" xr:uid="{00000000-0004-0000-0100-000024000000}"/>
    <hyperlink ref="H18" r:id="rId22" xr:uid="{00000000-0004-0000-0100-000025000000}"/>
    <hyperlink ref="H21" r:id="rId23" xr:uid="{00000000-0004-0000-0100-000026000000}"/>
    <hyperlink ref="H17" r:id="rId24" xr:uid="{00000000-0004-0000-0100-00002A000000}"/>
    <hyperlink ref="H27" r:id="rId25" xr:uid="{00000000-0004-0000-0100-00002B000000}"/>
    <hyperlink ref="H29" r:id="rId26" xr:uid="{00000000-0004-0000-0100-000032000000}"/>
  </hyperlinks>
  <pageMargins left="0.7" right="0.7" top="0.75" bottom="0.75" header="0.3" footer="0.3"/>
  <pageSetup paperSize="9" scale="43" fitToHeight="0" orientation="portrait" r:id="rId27"/>
  <drawing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RUCHOME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opraw</dc:title>
  <dc:creator>K03</dc:creator>
  <cp:lastModifiedBy>Justyna Liszyk - Świder</cp:lastModifiedBy>
  <cp:lastPrinted>2024-08-29T14:55:38Z</cp:lastPrinted>
  <dcterms:created xsi:type="dcterms:W3CDTF">2018-03-26T15:05:53Z</dcterms:created>
  <dcterms:modified xsi:type="dcterms:W3CDTF">2025-05-09T07:38:54Z</dcterms:modified>
</cp:coreProperties>
</file>